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7710" activeTab="0"/>
  </bookViews>
  <sheets>
    <sheet name="Catalogo de Conceptos" sheetId="1" r:id="rId1"/>
  </sheets>
  <definedNames>
    <definedName name="_xlnm.Print_Titles" localSheetId="0">'Catalogo de Conceptos'!$1:$8</definedName>
  </definedNames>
  <calcPr fullCalcOnLoad="1"/>
</workbook>
</file>

<file path=xl/comments1.xml><?xml version="1.0" encoding="utf-8"?>
<comments xmlns="http://schemas.openxmlformats.org/spreadsheetml/2006/main">
  <authors>
    <author>E. Isaac R?os Albarr?n</author>
  </authors>
  <commentList>
    <comment ref="B207" authorId="0">
      <text>
        <r>
          <rPr>
            <b/>
            <sz val="9"/>
            <rFont val="Tahoma"/>
            <family val="0"/>
          </rPr>
          <t>E. Isaac Ríos Albarrán:</t>
        </r>
        <r>
          <rPr>
            <sz val="9"/>
            <rFont val="Tahoma"/>
            <family val="0"/>
          </rPr>
          <t xml:space="preserve">
Decia 3"</t>
        </r>
      </text>
    </comment>
    <comment ref="B218" authorId="0">
      <text>
        <r>
          <rPr>
            <b/>
            <sz val="9"/>
            <rFont val="Tahoma"/>
            <family val="0"/>
          </rPr>
          <t>E. Isaac Ríos Albarrán:</t>
        </r>
        <r>
          <rPr>
            <sz val="9"/>
            <rFont val="Tahoma"/>
            <family val="0"/>
          </rPr>
          <t xml:space="preserve">
Decia 1 Tonelada y debe decir 1.5 Toneladas</t>
        </r>
      </text>
    </comment>
    <comment ref="B238" authorId="0">
      <text>
        <r>
          <rPr>
            <b/>
            <sz val="9"/>
            <rFont val="Tahoma"/>
            <family val="0"/>
          </rPr>
          <t>E. Isaac Ríos Albarrán:</t>
        </r>
        <r>
          <rPr>
            <sz val="9"/>
            <rFont val="Tahoma"/>
            <family val="0"/>
          </rPr>
          <t xml:space="preserve">
Se actualizo concepto, decia: PAVIMENTO DE CONCRETO F'C=150 KG/CM2 AGREGADO DE 20 MM, CEMENTO NORMAL REVENIMIENTO 8 A 10 CM. DE 0.12 MTS DE ESPESOR, ARMADO CON MALLA ELECTROSOLDADA  66-1010 ROLLO DE 100 MTS, INLCUYE: CIMBRA METALICA, MANO DE OBRA, HERRAMIENTA MENOR</t>
        </r>
      </text>
    </comment>
  </commentList>
</comments>
</file>

<file path=xl/sharedStrings.xml><?xml version="1.0" encoding="utf-8"?>
<sst xmlns="http://schemas.openxmlformats.org/spreadsheetml/2006/main" count="1082" uniqueCount="336">
  <si>
    <t>KG</t>
  </si>
  <si>
    <t>IMPORTE</t>
  </si>
  <si>
    <t>P.U.</t>
  </si>
  <si>
    <t>CANTIDAD</t>
  </si>
  <si>
    <t>UNIDAD</t>
  </si>
  <si>
    <t>CONCEPTO</t>
  </si>
  <si>
    <t>CLAVE</t>
  </si>
  <si>
    <t>Obra:</t>
  </si>
  <si>
    <t>CATALOGO DE CONCEPTOS</t>
  </si>
  <si>
    <t>OFICIALÍA MAYOR</t>
  </si>
  <si>
    <t>SUPREMO TRIBUNAL DE JUSTICIA</t>
  </si>
  <si>
    <t>P.U. CON LETRA</t>
  </si>
  <si>
    <t>IMPORTE CON LETRA</t>
  </si>
  <si>
    <t>FYC</t>
  </si>
  <si>
    <t>JUZGADO FAMILIAR Y CIVIL</t>
  </si>
  <si>
    <t>ACA</t>
  </si>
  <si>
    <t>ACABADOS</t>
  </si>
  <si>
    <t>ACA-1</t>
  </si>
  <si>
    <t xml:space="preserve">COLOCACIÓN DE PLACA PARA PLAFÓN MARCA ARMSTRONG DE 61X61CM, MODELO FINE FISSURED 1820M CAT.2208-2009 LÍNEA DE SOMBRA CON PROPIEDADES ACÚSTICAS , REFLACTANCIA LUMINICA RESISTENCIA A LA HUMEDAD Y ANTIMICROBIO, INCLUYE  SUMINISTRO Y COLOCACION. </t>
  </si>
  <si>
    <t>TOTAL DE ACABADOS</t>
  </si>
  <si>
    <t>CARP</t>
  </si>
  <si>
    <t>CARP-1</t>
  </si>
  <si>
    <t>CARPINTERIA</t>
  </si>
  <si>
    <t>COLOCACION DE CHAPA Y VISTAS EN PUERTA DE 0.90 M Y DE 0.80M. POR 2.10 MTS, MADERA DE PINO ENTABLERADA DE 1A,  ACABADO CON BARNIZ POLIFORM COLOR NATURAL,   INCLUYE: MATERIALES, ACARREOS, CORTES, DESPERDICIOS, ARMADO, CHAPA TIPO BOLA GRIS,  BISAGRAS, MANO DE OBRA, EQUIPO, HERRAMIENTA Y LIMPIEZA,</t>
  </si>
  <si>
    <t>TOTAL DE CARPINTERIA</t>
  </si>
  <si>
    <t xml:space="preserve"> </t>
  </si>
  <si>
    <t>PZA</t>
  </si>
  <si>
    <t>CAN</t>
  </si>
  <si>
    <t>CANCELERIA</t>
  </si>
  <si>
    <t>CAN-1</t>
  </si>
  <si>
    <t>CANCELERIA DE ALUMINIO ANODIZADO DURANODIC, LINEA 3", CON PERFIL COMERCIAL FIJO-CORREDIZO, INCLUYE VIDRIO FILTRASOL DE 6 MM. EMPAQUE Y SELLADOR VINIL, HERRAJES, TAQUETES Y CHILILLOS PARA SU FIJACION, SUMINISTRO Y COLOCACION.</t>
  </si>
  <si>
    <t>CAN-2</t>
  </si>
  <si>
    <t>PUERTA CON FIJO LATERAL (C-2) DE ALUMINIO ANODISADO DURANODIC DE 3", 1.50 X 240 CM. CON CRISTAL CLARO DE 6MM, CERRADURA DE RESBALÓN MARCA PHILLIPS, CIERRA PUERTAS PENICHET, BISABRA DECENTRADA, INCLUYE: SUMINISTRO, COLOCACIÓN, TAQUETES, SELLADO, MATERIALES Y MANO DE OBRA PARA SU CORRECTA COLOCACIÓN. (EB)</t>
  </si>
  <si>
    <t>TOTAL DE CANCELERIA</t>
  </si>
  <si>
    <t>BAÑ</t>
  </si>
  <si>
    <t>BAÑOS</t>
  </si>
  <si>
    <t>BAÑ-1</t>
  </si>
  <si>
    <t>LLAVE ECONOMIZADORA TV105C ACABADO CROMO DE LA MARCA HELVEX  INCLUYE: SUMINISTRO DE LOS MATERIALES, PRUEBAS DE FUNCIONAMIENTO, ACARREO HASTA EL SITIO DE LOS TRABAJOS, MANO DE OBRA, EQUIPO Y HERRAMIENTA.</t>
  </si>
  <si>
    <t>BAÑ-2</t>
  </si>
  <si>
    <t xml:space="preserve">CESPOL CROMADO FIG. 206L PARA LAVAMANOS MARCA URREA  INCLUYE: SUMINISTRO DE LOS MATERIALES, PRUEBAS DE FUNCIONAMIENTO, ACARREO HASTA EL SITIO DE LOS TRABAJOS, MANO DE OBRA, EQUIPO Y HERRAMIENTA. </t>
  </si>
  <si>
    <t>BAÑ-3</t>
  </si>
  <si>
    <t>DISPENSADOR DE PAPEL HIGIENICO, DE 12" MARCA JOFEL MODELO ALTERA COLOR BLANCO O SIMILAR, INCLUYE SUMINISTRO E INSTALACION (JJ)</t>
  </si>
  <si>
    <t>BAÑ-4</t>
  </si>
  <si>
    <t>DISPENSADOR DE JABON LIQUIDO PARA USO PROFESIONAL, MODELO B-5050 MARCA BOBRICK, INCLUYE SUMINISTRO E INSTALACION (JJ)</t>
  </si>
  <si>
    <t>BAÑ-5</t>
  </si>
  <si>
    <t>DISPENSADOR DE PAPEL PARA MANOS, MODELO 94302 MARCA KIMBERLY CLARK, INCLUYE SUMINISTRO E INSTALACION (JJ)</t>
  </si>
  <si>
    <t>TOTAL DE BAÑOS</t>
  </si>
  <si>
    <t>VYD</t>
  </si>
  <si>
    <t>VOZ Y DATOS</t>
  </si>
  <si>
    <t>VYD-1</t>
  </si>
  <si>
    <t>CANALIZACION PARA VOZ Y DATOS A BASE DE TUBO CONDUIT GALVANIZADO DE 35MM, 27MM Y 21MM COLOCADA EN PISO, MURO Y FALSO PLAFOND, DEBERÁ SER GUIADA CON ALAMBRE RECOCIDO NO.14, INCLUYE: CAJAS REGISTROS 12X12X5.7, SUMINISTRO, COLOCACIÓN, MATERIAL, HERRAMIENTA Y MANO DE OBRA. (EB)</t>
  </si>
  <si>
    <t>M</t>
  </si>
  <si>
    <t>VYD-2</t>
  </si>
  <si>
    <t>SUMINISTRO Y COLOCACIÓN DE SOPORTE TIPO CHAROLA PARA CABLE, TRAMO RECTO, DE 20 CM DE ANCHO. INCLUYE: FLETES; ACARREOS HASTA EL LUGAR DE SU UTILIZACIÓN; ANDAMIOS; COLOCACIÓN; CONECTORES; TORNILLERÍA; NIVELACIÓN; AJUSTES; INSTALACIONES ESPECIFICAS; EQUIPO DE SEGURIDAD; CURVAS; TEE; SOPORTERÍA; VARILLA ROSCADA DE 1/4" DE DIÁMETRO; ABRAZADERAS; ACCESORIOS DE SUJECIÓN, PARA TIERRA, PARA BAJADA, PARA CURVA; UNIONES; GANCHOS; CORTES; DEPRECIACIÓN Y DEMÁS DERIVADOS DEL USO DE HERRAMIENTA Y EQUIPO; MALLA ELECTROSOLDADA DE 66 MM DE PERALTE X 200 MM DE ANCHO X 3000 MM DE LONGITUD CON DOBLE HILO LATERAL; TERMINACIONES EN GANCHO; ACABADO GALVANIZADO EN CALIENTE; LIMPIEZA; RETIRO DE SOBRANTES FUERA DE LA OBRA; MATERIALES, MANO DE OBRA ESPECIALIZADA, HERRAMIENTA, EQUIPO Y TODO LO NECESARIO PARA SU CORRECTA EJECUCIÓN.</t>
  </si>
  <si>
    <t>TOTAL DE VOZ Y DATOS</t>
  </si>
  <si>
    <t>AC</t>
  </si>
  <si>
    <t xml:space="preserve">AIRE ACONDICIONADO                                                </t>
  </si>
  <si>
    <t>AC-1</t>
  </si>
  <si>
    <t>DUCTO FLEXIBLE DE 12" DE DIAMETRO INCLUYE: SUMINISTRO, COLOCACION, ACCESORIOS REDONDOS DE LAMINA GALVANIZADA CON AISLAMIENTO, CINCHOS DE 1" @ 2.00M, SELLADORES DUCT TAPE Y PIJAS</t>
  </si>
  <si>
    <t>ML</t>
  </si>
  <si>
    <t>AC-3</t>
  </si>
  <si>
    <t xml:space="preserve">DIFUSOR DE INYECCIÓN DE AIRE DE  24"X 24" MODELO PFV, DE LÁMINA PERFORADA CON 4 VÍAS, ENTRADA DE 8" DE DIÁMETRO SIN CONTROL DE VOLÚMEN, MARCA INNES, TITUS O EQUIVALENTE EN CALIDAD. INCLUYE: MATERIALES, MANO DE OBRA, HERRAMIENTA Y EQUIPO, ANDAMIOS, MONTAJE, PRUEBAS, ACARREOS HORIZONTALES Y/O VERTICALES AL SITIO DE LOS TRABAJOS, LIMPIEZA DEL ÁREA. SEGÚN FICHA TÉCNICA DE CONSTRUCCIÓN 180.10. P.U.O.T.  </t>
  </si>
  <si>
    <t>AC-4</t>
  </si>
  <si>
    <t>REJILLA DE RETORNO MARCA KRUEGER O TITUS DE ACERO ROLADO EN FRIO RR-2 DE 60X60 CM. MODELO 25R SEGUN PLANO, INCLUYE FILTRO Y PORTAFILTRO METALICO DE 1", SUMINISTRO E INSTALACION. (JJ)</t>
  </si>
  <si>
    <t>AC-5</t>
  </si>
  <si>
    <t>SUMINISTRO Y COLOCACION DE MATERIALES PARA SALIDA DE TERMOSTATO CON CABLE NO. 18 (3), CAJA GALV. DE 2" X 4" PARED GRUESA, TUBO CONDUIT DE 1/2", INCLUYE: PASE EN LOSA, RANURADO, RESANES, CODOS, CONECTORES, CONTRAS, MONITORES, HERRAMIENTA, MANO DE OBRA Y TODO LO NECESARIO PARA SU CORRECTA INSTALACION EN CUALQUIER NIVEL. (ACH)</t>
  </si>
  <si>
    <t>SAL</t>
  </si>
  <si>
    <t>AC-6</t>
  </si>
  <si>
    <t>REJILLA RP-3 DE 45X30CM MARCA TITUS MOD T700 PARA RETORNO DE AIRE ACONDICIONADO EN PARTE BAJA DE MUROS, INCLUYE SUMINISTRO DE MATERIALES, HERRAMIENTA Y MANO DE OBRA</t>
  </si>
  <si>
    <t xml:space="preserve">TOTAL DE AIRE ACONDICIONADO                                                </t>
  </si>
  <si>
    <t>TOTAL DE JUZGADO FAMILIAR Y CIVIL</t>
  </si>
  <si>
    <t>BP</t>
  </si>
  <si>
    <t>BAÑOS PUBLICO</t>
  </si>
  <si>
    <t>BAÑ-6</t>
  </si>
  <si>
    <t>MINGITORIO COLONY MODELO 01650 MARCA AMERICAN STANDARD COLOR BLANCO, CESPOL INTEGRADO , CON FLUXOMETRO DE PALANCA MODELO 285-19, INCLUYE: VALVULA GLOBO CROMADA URREA, PIJAS, CUELLO DE CERA Y PRUEBAS, SUMINISTRO Y COLOCACION. (JJ)</t>
  </si>
  <si>
    <t>BAÑ-8</t>
  </si>
  <si>
    <t>EXTRACTOR DE AIRE MARCA SOLER &amp; PALAU, MODELO CEB-800, DE 300 CFM, 127 VOLTS 1/20 HP, INCLUYE CUELLO DE GANSO Y MALLA, SUMINISTRO, HERRAMIENTA Y MANO DE OBRA..(JJ)</t>
  </si>
  <si>
    <t>TOTAL DE BAÑOS PUBLICO</t>
  </si>
  <si>
    <t>JA</t>
  </si>
  <si>
    <t>JUSTICIA ALTERNATIVA</t>
  </si>
  <si>
    <t>ALB</t>
  </si>
  <si>
    <t>ALBAÑILERIA</t>
  </si>
  <si>
    <t>ALB-1</t>
  </si>
  <si>
    <t>MURO DIVISORIO DE TABLAROCA CON DOS PANELES, CON BASTIDOR A BASE DE POSTE Y CANAL LISTON CAL 26, SELLADO DE JUNTAS CON REDIMIX Y PERFACINTA, INCLUYE MATERIAL, HERRAMIENTA Y MANO DE OBRA. (JJ)</t>
  </si>
  <si>
    <t>ALB-2</t>
  </si>
  <si>
    <t>APLANADO ACABADO FINO EN COLUMNA A BASE DE YESO  EN ESPESOR PROMEDIO DE 2.0 CM HASTA 3.00 MTS DE ALTURA INCLUYE DESPERDICIO</t>
  </si>
  <si>
    <t>ALB-3</t>
  </si>
  <si>
    <t>PLAFON REGISTRABLE MARCA ARMSTRONG DE 61X61CM, MODELO FINE FISSURED 1820M CAT.2208-2009 LINEA DE SOMBRA CON PROPIEDADES ACUSTICAS , REFLACTANCIA LUMINICA RESISTENCIA A LA HUMEDAD Y ANTIMICROBIO, INCLUYE PERFILES T Y L DE ALUMINIO BLANCO Y COLGANTEO, INCLUYE SUMINISTRO Y COLOCACION. (JJ)</t>
  </si>
  <si>
    <t>ALB-4</t>
  </si>
  <si>
    <t>PINTURA PRO-1000-PLUS 300 DE COMEX BLANCO Y COLORES PASTELES SUPERFICIE NUEVA  EN APLANADO FINO EN MUROS INTERIORES INCLUYE: PREPARACIÓN DE LA SUPERFICIE,SELLADOR 5X1 REFORZADO, APLICACIÓN A DOS MANOS, HASTA 5 MTS.</t>
  </si>
  <si>
    <t>ALB-5</t>
  </si>
  <si>
    <t>SUMINISTRO Y COLOCACION DE PISO DE PORCELANATO DOBLE CARGA  NANOPULIDO RECTIFICADO, MODELO SHANGHAI, COLOR GRAY ,DE 0.60 X 0.60 MTS., MARCA INTERCERAMIC O SIMILAR, COLOCADO CON ADHESIVO PORCELANICO GRIS, BOQUILLA SIN ARENA , COLOR GRAY DE 2 MM. CON SELLADOR INTEGRADO MARCA INTERCERCERAMIC O SIMILAR, INCLUYE: CORTES CON MAQUINA,  DESPERDICIO,  MANO DE OBRA Y EQUIPO NECESARIO.</t>
  </si>
  <si>
    <t>ALB-6</t>
  </si>
  <si>
    <t>SUMINISTRO Y COLOCACION DE ZOCLO DE 10 X 60 CM. MODELO SHANGHAI,  MARCA INTERCERMIC O SIMILAR, COLOCADO CON COLOR GRAY , MARCA INTERCERAMIC O SIMILAR, COLOCADO CON ADHESIVO PORCELANICO GRIS, BOQUILLA SIN ARENA , COLOR GRAY DE 2 MM. CON SELLADOR INTEGRADO MARCA INTERCERCERAMIC O SIMILAR, INCLUYE: CORTES CON MAQUINA,  DESPERDICIO,  MANO DE OBRA Y EQUIPO NECESARIO.</t>
  </si>
  <si>
    <t>ALB-7</t>
  </si>
  <si>
    <t xml:space="preserve">SUMINISTRO Y  COLOCACION DE CAJILLO DE REMATE, PLAFON CON DESNIVELES , A BASE DE TABLA-ROCA DE 1/2" ESP  , ARMADO CON POSTE DE 1 5/8" DE LAMINA GALVANIZADA CAL. NO.26 MARCA YPSA O SIMILAR DE 61 MM. @ 61 CM., RESANADO CON PERFACINTA Y PASTA REDIMIX HASTA PERDER UNIONES Y DEFORMACIONES PRESENTANDO UNA CARA LISA Y TERSA CON ESQUINAS BOLEADAS,  COLGANTEO  A  LA ESTRUCTURA CON  ALAMBRE  GALVANIZADO CAL. 12,  INCLUYE: ESQUINEROS,ANGULO, NIVELACION, CORTES, HERRAMIENTA, DESPERDICIOS, MANO DE OBRA, EQUIPO Y TODO LO NECESARIO PARA SU CORRECTA EJECUCION , S.E.P.P.
</t>
  </si>
  <si>
    <t>TOTAL DE ALBAÑILERIA</t>
  </si>
  <si>
    <t>CARP-2</t>
  </si>
  <si>
    <t>SUMINISTRO E INSTALACIÓN DE PUERTA DE TAMBOR PARA INTERIORES DE 0.90 M X 2.10 M; CON BASTIDOR A BASE DE MADERA DE PINO DE PRIMERA; TRIPLAY DE 1/4" DE CAOBILLA DE PRIMERA EN AMBAS CARAS, ACABADO EN BARNIZ LACA COLOR NATURAL; MARCO DE MADERA DE PINO DE 1 ERA DE 3.80 CM X 17.00 CM O ANCHO DE MURO, ACABADO PULIDO EN BARNIZ LACA COLOR NATURAL; CERRADURA MARCA GEO O SIMILAR, LÍNEA COMERCIAL, USO RUDO MATE. INCLUYE: BISAGRAS, APLICACIÓN DE SOLUCIÓN ANTITERMITA, FIJACIONES, CORTES, DESPERDICIOS, FLETES, MATERIALES, MANO DE OBRA, HERRAMIENTA, EQUIPO, PRUEBA DEL CORRECTO FUNCIONAMIENTO DE LA INSTALACIÓN Y TODO LO NECESARIO PARA SU CORRECTA EJECUCIÓN</t>
  </si>
  <si>
    <t>CARP-3</t>
  </si>
  <si>
    <t>SUMINISTRO E INSTALACIÓN DE PUERTA DE TAMBOR PARA INTERIORES DE 0.80 M X 2.10 M; CON BASTIDOR A BASE DE MADERA DE PINO DE PRIMERA; TRIPLAY DE 1/4" DE CAOBILLA DE PRIMERA EN AMBAS CARAS, ACABADO EN BARNIZ LACA COLOR NATURAL; MARCO DE MADERA DE PINO DE 1 ERA DE 3.80 CM X 17.00 CM O ANCHO DE MURO, ACABADO PULIDO EN BARNIZ LACA COLOR NATURAL; CERRADURA MARCA GEO O SIMILAR, LÍNEA COMERCIAL, USO RUDO MATE. INCLUYE: BISAGRAS, APLICACIÓN DE SOLUCIÓN ANTITERMITA, FIJACIONES, CORTES, DESPERDICIOS, FLETES, MATERIALES, MANO DE OBRA, HERRAMIENTA, EQUIPO, PRUEBA DEL CORRECTO FUNCIONAMIENTO DE LA INSTALACIÓN Y TODO LO NECESARIO PARA SU CORRECTA EJECUCIÓN</t>
  </si>
  <si>
    <t>IE</t>
  </si>
  <si>
    <t>INSTALACIONES ELECTRICAS</t>
  </si>
  <si>
    <t>IE-01</t>
  </si>
  <si>
    <t>SALIDA PARA APAGADOR SENCILLO CON CAJA DE LAMINA DE 2"X4", TUBO CONDUIT GALV. DE 3/4" Y 1/2" P.D., CABLES DE COBRE #12 AWG CON AISLAMIENTO THW-LS, MARCA CONDULAC, INDIANA WIRE O EQUIVALENTE, QUE CUMPLA CON LAS NORMAS NOM-063-SCFI, NMX-J-010,NMX-J-093,NMX-J-472, NMX-J-474 Y CERTIFICACION ANCE, CODIGO DE COLORES INDICADOS EN PLANOS, CINTA AISLANTE CON RETARDADOR DE FLAMA MCA. 3M MODELO TEMFLEX O EQUIVALENTE, INCLUYE: RANURAS, RESANES, MATERIALES, HERRAMIENTA Y MANO DE OBRA, (JJ)</t>
  </si>
  <si>
    <t>IE-02</t>
  </si>
  <si>
    <t>APAGADOR SENCILLO QUINZIÑO COMPLETO CON TAPA, INCLUYE: SUMINISTRO, COLOCACION, CONEXIONES, MATERIAL, HERRAMIENTA, MANO DE OBRA Y PRUEBAS. (JJ)</t>
  </si>
  <si>
    <t>IE-03</t>
  </si>
  <si>
    <t>SALIDA PARA APAGADOR DOBLE CON CAJA DE LAMINA, A BASE DE TUBO CONDUIT GALV. DE 3/4" Y 1/2" P.D., APAGADOR DOBLE QUINCIÑO CON TAPA, CABLE LS MARCA CONDUMEX O MONTERREY, CALIBRES INDICADOS EN PLANOS, INCLUYE: RANURADO, RESANES, COPLES, CODOS, CURVAS, MONITORES Y CONEXIONES P.U.O.T. (EB)</t>
  </si>
  <si>
    <t>IE-04</t>
  </si>
  <si>
    <t>APAGADOR DOBLE QUINZIÑO COMPLETO CON TAPA, INCLUYE: SUMINISTRO, COLOCACION, CONEXIONES, MATERIAL, HERRAMIENTA, MANO DE OBRA Y PRUEBAS. (EB)</t>
  </si>
  <si>
    <t>IE-05</t>
  </si>
  <si>
    <t>SALIDA PARA APAGADOR TRIPLE CON CAJA DE LAMINA DE 2"X4", TUBO CONDUIT GALV. DE 3/4" Y 1/2" P.D., CABLES DE COBRE #12 AWG CON AISLAMIENTO THW-LS, MARCA CONDULAC, INDIANA WIRE O EQUIVALENTE, QUE CUMPLA CON LAS NORMAS NOM-063-SCFI, NMX-J-010,NMX-J-093,NMX-J-472, NMX-J-474 Y CERTIFICACION ANCE, CODIGO DE COLORES INDICADOS EN PLANOS, CINTA AISLANTE CON RETARDADOR DE FLAMA MCA. 3M MODELO TEMFLEX O EQUIVALENTE, INCLUYE: RANURAS, RESANES, MATERIALES, HERRAMIENTA Y MANO DE OBRA, (JJ)</t>
  </si>
  <si>
    <t>IE-06</t>
  </si>
  <si>
    <t>APAGADOR TRIPLE QUINZIÑO COMPLETO CON TAPA, INCLUYE: SUMINISTRO, COLOCACION, CONEXIONES, MATERIAL, HERRAMIENTA, MANO DE OBRA Y PRUEBAS. (EB)</t>
  </si>
  <si>
    <t>IE-07</t>
  </si>
  <si>
    <t>SALIDA PARA ALUMBRADO,CON DESAROLLO DE 6 METROS,  CON CAJA DE LAMINA Y TUBO CONDUIT GALV. DE 3/4" Y 1/2" P.D., CABLES LS MARCA CONDUMEX O MONTERREY, CALIBRES Y CODIGO DE COLORES NDICADOS EN PLANO, INCLUYE: CODOS, COPLES, CURVAS, MONITORES Y CONEXIONES. P.U.O.T. (EB)</t>
  </si>
  <si>
    <t>IE-08</t>
  </si>
  <si>
    <t>SALIDA PARA CONTACTO 110 V. MONOFASICO POLARIZADO DUPLEX, CON TIERRA FISICA, CON UN DESAROLLO DE 8 METROS A BASE DE TUBO CONDUIT GALV. DE 3/4" Y 1/2" P.D., CONTACTO DUPLEX POLARIZADO CON TAPA MCA. QUINCIÑO, CABLE LS MARCA CONDUMEX O MONTERREY, CALIBRES INDICADOS EN PLANOS, CAJA DE LAMINA, INCLUYE: RANURADO, RESANES, COPLES, CODOS, CURVAS, MONITORES Y CONEXIONES .P.U.O.T. (EB)</t>
  </si>
  <si>
    <t>IE-09</t>
  </si>
  <si>
    <t>CONTACTO DUPLEX POLARIZADO TIPO QUINZIÑO COMPLETO CON TAPA, INCLUYE: SUMINISTRO, COLOCACION, CONEXIONES, PRUEBAS, MATERIAL, HERRAMIENTA Y MANO DE OBRA. (EB)</t>
  </si>
  <si>
    <t>IE-10</t>
  </si>
  <si>
    <t>SUMINISTRO Y COLOCACION DE LUMINARIA FLUORESCENTE DE 2X26 W., DE EMPOTRAR, MARCA TECNOLITE O SIMILAR DE 61X122 CM, MODELO LTL-3280/65 COLOR BLANCO ,DRIVER ELECTRONICO PARA 127 VOLTS A 220 V INTEGRADO, INCLUYE: FOCOS, SUMINISTRO Y COLOCACION, MATERIAL, HERRAMIENTA Y MANO DE OBRA.LAMPARA CON LED.</t>
  </si>
  <si>
    <t>IE-11</t>
  </si>
  <si>
    <t>LUMINARIA TIPO SPOT DE EMPOTRAR EN PLAFÓN, MARCA CONSTRULITA, MODELO CO1060B29D, CON LÁMPARA MR16 DE 50W, 2700K INTEGRADO. INCLUYE: SUMINISTRO, COLOCACIÓN, MATERIAL, HERRAMIENTA Y MANO DE OBRA</t>
  </si>
  <si>
    <t>TOTAL DE INSTALACIONES ELECTRICAS</t>
  </si>
  <si>
    <t>AIRE ACONDICIONADO</t>
  </si>
  <si>
    <t>AC-2</t>
  </si>
  <si>
    <t>DUCTO DE LAMINA GALV. CAL. 20, 22, 24 Y 26 CON SECCIONES VARIABLE CON DIFUSORES DE ACUERDO A CROQUIS INCLUYE RETORNO, SOPORTE A LOSA DE CONCRETO CON TAQUETE, TORNILLO, CINCHO DE LAMINA, AISLADO CON FIBRA DE VIDRIO, PAPEL KRAFT, FOIL DE ALUMINIO SELLADO (DE ACUERDO A ESPECIF. 3.0704.14.E.05). (EB)</t>
  </si>
  <si>
    <t>TOTAL DE AIRE ACONDICIONADO</t>
  </si>
  <si>
    <t>BAÑO</t>
  </si>
  <si>
    <t>BAÑ-9</t>
  </si>
  <si>
    <t>SUMINISTRO Y COLOCACIÓN DE LAVABO CORRIDO DE 0.56 X 1.41 MTS ( ENTRE 1.20 Y 1.41 ), DE GRANITO NATURAL, COLOR SIRA GREY, INCLUYE: POSTE ESTRUCTURAL GALVANIZADO PARA SOPORTE, MATERIAL PARA SU  CORRECTA COLOCACIÓN, CESPOL CROMADO PARA LAVABO MCA. HELVEX O SIMILAR MOD. CH-058  O  SIMILAR, 2 LLAVES ECONOMIZADORA MCA. COMPAC O SIMILAR, MODELO 17160606, HERRAMIENTA MENOR MANO DE OBRA, FIJACION, CONEXIÓN HIDRAULICA Y SANI TARIA, Y TODO LO NECESARIO PARA SU CORRECTA INSTALACION.</t>
  </si>
  <si>
    <t>BAÑ-10</t>
  </si>
  <si>
    <t>W.C. MARCA AMERICAN ESTANDARD, CON FLUXOMETRO DE PALANCA MODELO 01594, COLOR BLANCO, INCLUYE: VALVULA, CUELLO DE CERA, PIJAS, ASIENTO MARCA VICAR, MODELO PRIMIER, SUMINISTRO Y COLOCACION, MATERIAL, HERRAMIENTA Y MANO DE OBRA. (JJ)</t>
  </si>
  <si>
    <t>TOTAL DE BAÑO</t>
  </si>
  <si>
    <t>TOTAL DE JUSTICIA ALTERNATIVA</t>
  </si>
  <si>
    <t>OM</t>
  </si>
  <si>
    <t>ORAL MERCANTIL</t>
  </si>
  <si>
    <t>TOTAL DE ORAL MERCANTIL</t>
  </si>
  <si>
    <t>CF</t>
  </si>
  <si>
    <t>CONVIVENCIA FAMILIAR</t>
  </si>
  <si>
    <t>TOTAL DE CONVIVENCIA FAMILIAR</t>
  </si>
  <si>
    <t>EF</t>
  </si>
  <si>
    <t>ELEMENTOS DE FACHADA</t>
  </si>
  <si>
    <t>ALB-8</t>
  </si>
  <si>
    <t>ALB-9</t>
  </si>
  <si>
    <t>SUMINISTRO Y COLOCACION SOBRE MURO Y VOLUMENES DE FACHADA DE PISO DE PORCELÁNICO CUERPO COLOREADO ESMALTADO RECTIFICADO,ACABADO SEMIPULIDO, MODELO RE-USE, COLOR MALTA GREY ,DE 0.45 X 0.90 MTS., MARCA INTERCERAMIC O SIMILAR, COLOCADO CON ADHESIVO PORCELANICO GRIS, BOQUILLA COLOR GRAY DE 2 MM. CON SELLADOR INTEGRADO MARCA INTERCERCERAMIC O SIMILAR, INCLUYE: CORTES CON MAQUINA,  DESPERDICIO,  MANO DE OBRA Y EQUIPO NECESARIO.</t>
  </si>
  <si>
    <t>HER</t>
  </si>
  <si>
    <t>HERRERIA</t>
  </si>
  <si>
    <t>HER-1</t>
  </si>
  <si>
    <t xml:space="preserve">ESTRUCTURA METÁLICA A BASE DE CANAL MONTEN,  INCLUYE FABRICACIÓN, MATERIALES, MANO DE OBRA, ACARREOS, HABILITADO, CORTES CON EQUIPO DE OXIACETILENO, CORTADORA, SOLDADURA, APLICACIÓN DE PRIMARIO ANTICORROSIVO, MONTAJE, Y HERRAMIENTA.
</t>
  </si>
  <si>
    <t>TON</t>
  </si>
  <si>
    <t>HER-2</t>
  </si>
  <si>
    <t>REJA DE CUADRADO DE 5/8", Y MARCO DE SOLERA DE 2" CON 1 NUDO DE FIERRO COLADO POR POSTE Y DOS BASAS DE ACERO AL CARBON POSTES A UNA DIST, DE 15 CM.  CON ESPADAS O LANCAS EN CADA PUNTA, TERMINADAS EN PRIMARIO COLOR GRIS, MANO DE OBRA DE ELABORACION, COLOCACION MATERIALES Y HERRAMIENTAS.</t>
  </si>
  <si>
    <t>TOTAL DE HERRERIA</t>
  </si>
  <si>
    <t>CAN-3</t>
  </si>
  <si>
    <t>TOTAL DE ELEMENTOS DE FACHADA</t>
  </si>
  <si>
    <t>AC-7</t>
  </si>
  <si>
    <t>SUMINISTRO DE EQUIPO  CENTRAL DE  12.5  TON  FRIO CALOR    VOLTAJE  DE  220  VOLTS  TRIFASICO.  LXE-KHA150S4BNY  PAQUETE LENNOX H/P 12.5 TON 230-3 R410A, PARA OPERAR A 230V/3F/60HZ, EFICIENCIA MINIMA DE 11 EER, REFRIGERANTE ECOLIGICO R410A., INCLUYE SOLO SUMINISTRO EN LA OBRA.</t>
  </si>
  <si>
    <t>AC-8</t>
  </si>
  <si>
    <t>SUMINISTRO DEEQUIPO  EQUIPO CENTRAL DE   10   TON  FRIO CALOR    VOLTAJE  DE  220  VOLTS  TRIFASICO. [LXE-KHA120S4BNY] PAQUETE LENNOX H/P 10.0 TON 230-3 R410A, PARA OPERAR A 230V/3F/60HZ, EFICIENCIA MINIMA DE 13.0 EER, REFRIGERANTE ECOLIGICO R410A.  LAB. OBRA, INCLUYE SOLO SUMINISTRO EN LA OBRA.</t>
  </si>
  <si>
    <t>AC-9</t>
  </si>
  <si>
    <t>SUMINISTRO DE EQUIPO  EQUIPO CENTRAL DE  5  TON  FRIO CALOR    VOLTAJE  DE  220  VOLTS  TRIFASICO. [LXE-KHA060S4BNY] LXE-KHA060S4BNY PAQUETE LENNOX H/P 5.0 TON , PARA OPERAR A 230V/3F/60HZ, EFICIENCIA MINIMA DE 13.0 EER, REFRIGERANTE ECOLIGICO R410A.  LAB. OBRA, INCLUYE SOLO SUMINISTRO EN LA OBRA.</t>
  </si>
  <si>
    <t>AC-10</t>
  </si>
  <si>
    <t>ALIMENTACIÓN A EQUIPO DE AIRE ACONDICIONADO TIPO PAQUETE DE 12.5 TONELADAS DESDE TABLERO "TGD" (15M), FORMADA POR TUBERÍA DE 41 MM CON TRES CABLES CALIBRE # 1/0 AWG PARA LAS FASES Y UN # 6 AWG PARA LA TIERRA; SE INCLUYEN TODOS LOS ACCESORIOS PARA SU CORRECTA INSTALACIÓN EN AZOTEAS Y EN MUROS.</t>
  </si>
  <si>
    <t>AC-11</t>
  </si>
  <si>
    <t>ALIMENTACIÓN A EQUIPO DE AIRE ACONDICIONADO TIPO PAQUETE DE 10 TONELADAS DESDE TABLERO "TGD", FORMADA POR TUBERÍA DE 35 MM CON TRES CABLES CALIBRE # 2 AWG PARA LAS FASES Y UN # 10 AWG PARA LA TIERRA; SE INCLUYEN LAS CONEXIONES Y TODOS LOS ACCESORIOS PARA SU CORRECTA INSTALACIÓN EN AZOTEAS Y EN MUROS.</t>
  </si>
  <si>
    <t>AC-12</t>
  </si>
  <si>
    <t>ALIMENTACIÓN A EQUIPO DE AIRE ACONDICIONADO TIPO PAQUETE DE 5 TONELADAS DESDE TABLERO "TGD", FORMADA POR TUBERÍA DE 35 MM CON TRES CABLES CALIBRE # 2 AWG PARA LAS FASES Y UN # 10 AWG PARA LA TIERRA; SE INCLUYEN LAS CONEXIONES Y TODOS LOS ACCESORIOS PARA SU CORRECTA INSTALACIÓN EN AZOTEAS Y EN MUROS.</t>
  </si>
  <si>
    <t>AC-13</t>
  </si>
  <si>
    <t>ALIMENTACION A EQUIPO DE AIRE ACONDICIONADO TIPO MINISPLIT DE 1 A 2 TONELADA DESDE TABLERO FORMADA POR TUBERIA DE 16 MM CON DOS CABLES CALIBRE # 6 AWG PARA LAS FASES Y UN # 10 AWG PARA LA TIERRA; SE INCLUYEN LAS CONEXIONES Y TODOS LOS ACCESORIOS PARA SU CORRECTA INSTALACIÓN EN AZOTEAS Y EN MUROS.</t>
  </si>
  <si>
    <t>AC-14</t>
  </si>
  <si>
    <t>CER</t>
  </si>
  <si>
    <t>CERCO PERIMETRAL</t>
  </si>
  <si>
    <t>TERR</t>
  </si>
  <si>
    <t>TERRACERIAS</t>
  </si>
  <si>
    <t>TOTAL DE TERRACERIAS</t>
  </si>
  <si>
    <t>TERR-1</t>
  </si>
  <si>
    <t>EXCAVACIÓN POR MEDIOS MANUALES EN TERRENO TIPO B, HASTA UNA PROFUNDIDAD DE 0 A -2.00 MTS, INCLUYE: MANO DE OBRA, EQUIPO Y HERRAMIENTA.</t>
  </si>
  <si>
    <t>ALB-10</t>
  </si>
  <si>
    <t>DALA O CADENA DE CERRAMIENTO DE CONCRETO SECCIÓN 0.15 X 0.40 M CON FABRICACIÓN  DE CONCRETO F'C= 200 KG/CM2, AGREGADO DE 20 MM, INCLUYE: CEMENTO, ARENA, GRAVA Y AGUA, EN REVENIMIENTO 8 A 10 CM, CON REVOLVEDORA, 1 SACO TROMPO, Y MANO DE OBRA PARA SU FABRICACIÓN,  ALTAS RESISTENCIAS, CIMBRA ACABADO COMUN A 4 USOS, ARMADA CON 4 VARILLAS DEL NÚMERO 3 (3/8"),  DEL NÚMERO 2.5 (1/4")   Y ESTRIBOS A CADA 0.20 MTS. DEL NÚMERO 2.5 INCLUYE:  TODO EL MATERIAL NECESARIO, CIMBRA Y DESCIMBRA, CORTES, TRASLAPES, DESPERDICIOS, HABILITADO Y ARMADO DE ACERO, LIMPIEZA, MANO DE OBRA, EQUIPO Y HERRAMIENTA DE MANO.</t>
  </si>
  <si>
    <t>ALB-11</t>
  </si>
  <si>
    <t>CASTILLO DE SECCIÓN 0.15 X 0.30 MTS. CONCRETO HECHO EN OBRA F'C= 200 KG/CM2, AGREGADO DE 20 MM, INCLUYE CEMENTO, ARENA, GRAVA Y AGUA, EN REVENIMIENTO 8 A 10 CM, CON REVOLVEDORA, 1 SACO TROMPO, Y MANO DE OBRA PARA SU FABRICACIÓN,  ALTAS RESISTENCIAS., CIMBRA A 2 CARAS ACABADO COMUN A 4 USOS, ARMADA CON 4 VARILLAS DEL NÚMERO 3 (3/8"),     Y ESTRIBOS A CADA 0.15 MTS. DEL NÚMERO 2 INCLUYE: TODO EL MATERIAL NECESARIO, CIMBRA Y DESCIMBRA, CORTES, TRASLAPES, DESPERDICIOS, HABILITADO Y ARMADO DE ACERO, LIMPIEZA, MANO DE OBRA, EQUIPO Y HERRAMIENTA DE MANO.</t>
  </si>
  <si>
    <t>ALB-12</t>
  </si>
  <si>
    <t>APLICACION DE PINTURA DE ESMALTE EN CERCO TUBULAR100 DE COMEX SOBRE SUPERFICIES DE MUROS APLANADOS A 2 MANOS, INCLUYE: PREPARACIÓN DE LA SUPERFICIE, MATERIALES, MANO DE OBRA, HERRAMIENTA Y EQUIPO.</t>
  </si>
  <si>
    <t>ALB-13</t>
  </si>
  <si>
    <t>DALA O CADENA DE CERRAMIENTO DE CONCRETO SECCIÓN 0.15 X 0.15 M CON FABRICACIÓN  DE CONCRETO F'C= 200 KG/CM2, AGREGADO DE 20 MM, INCLUYE: CEMENTO, ARENA, GRAVA Y AGUA, EN REVENIMIENTO 8 A 10 CM, CON REVOLVEDORA, 1 SACO TROMPO, Y MANO DE OBRA PARA SU FABRICACIÓN,  ALTAS RESISTENCIAS, CIMBRA ACABADO COMUN A 4 USOS, ARMADA CON 4 VARILLAS DEL NÚMERO 3 (3/8"),  DEL NÚMERO 2.5 (1/4")   Y ESTRIBOS A CADA 0.20 MTS. DEL NÚMERO 2.5 INCLUYE:  TODO EL MATERIAL NECESARIO, CIMBRA Y DESCIMBRA, CORTES, TRASLAPES, DESPERDICIOS, HABILITADO Y ARMADO DE ACERO, LIMPIEZA, MANO DE OBRA, EQUIPO Y HERRAMIENTA DE MANO.</t>
  </si>
  <si>
    <t>HER-3</t>
  </si>
  <si>
    <t>PERFIL TUBULAR REDONDO DE 4" CEDULA 30 PARA REJA PERIMETRAL AHOGADO EN CADENA DE DESPLANTE DE CONCRETO, INCLUYE, AMARRE A CADENA DE DESPLANTE, MATERIAL, MANO DE OBRA, CORTES, Y TODO LO NECESARIO PARA SU EJECUCION</t>
  </si>
  <si>
    <t xml:space="preserve">REJA A BASE DE SISTEMA REJA DEACERO CON PANELES DE 2..5 MTS DE ALTURA  A BASE DE VARILLAS CAL. 6 (4.89MM.)  CON UNA SEPARACION DE 5 CM. ENTRE VARILLAS INCLUYE: POSTES  CUADRADOS DEACERO , TAPON POSTE, ABRAZADERA  CON SISTEMA DE TORNILLOS ALLEN DE 5X 45MM.  BASE DE POSTE DE 10 CM. DE ALTURA Y PLACA DE 12.0 CM. X 12.0 CM.  SUJETA A BASE DE TORNILLOS DE EXPANSORES. </t>
  </si>
  <si>
    <t>TOTAL DE CERCO PERIMETRAL</t>
  </si>
  <si>
    <t>OE</t>
  </si>
  <si>
    <t>OBRA EXTERIOR</t>
  </si>
  <si>
    <t>OE-1</t>
  </si>
  <si>
    <t>GUARNICIÓN DE CONCRETO F'C=150 KG/CM2 AGREGADO DE 20 MM, CEMENTO NORMAL REVENIMIENTO 8 A 10 CM. , SECCIÓN TRAPEZOIDAL DE 0.15 X 0.20 X 0.30 CIMBRA METALICA A 20 USOS. MATERIALES, MANO DE OBRA, EQUIPO Y HERRAMIENTA.</t>
  </si>
  <si>
    <t>OE-2</t>
  </si>
  <si>
    <t>BANQUETA DE CONCRETO  DE F'C=150 KG/CM2 CLASE I I  NORMAL AGREGADO DE 20 MM REVENIMIENTO HASTA 10 +-2.5 CM  NO BOMBEABLE DE 0.08 MTS DE ESPESOR,    INLCUYE: CIMBRA COMÚN, MANO DE OBRA, HERRAMIENTA MENOR.</t>
  </si>
  <si>
    <t>OE-3</t>
  </si>
  <si>
    <t>TOTAL DE OBRA EXTERIOR</t>
  </si>
  <si>
    <t>CA</t>
  </si>
  <si>
    <t>CASATE DE SEGURIDAD</t>
  </si>
  <si>
    <t>ALB-14</t>
  </si>
  <si>
    <t>DALA O CADENA DE CERRAMIENTO DE CONCRETO SECCIÓN 0.15 X 0.20 M CON FABRICACIÓN  DE CONCRETO F'C= 200 KG/CM2, AGREGADO DE 20 MM, INCLUYE: CEMENTO, ARENA, GRAVA Y AGUA, EN REVENIMIENTO 8 A 10 CM, CON REVOLVEDORA, 1 SACO TROMPO, Y MANO DE OBRA PARA SU FABRICACIÓN,  ALTAS RESISTENCIAS, CIMBRA ACABADO COMUN A 4 USOS, ARMADA CON 4 VARILLAS DEL NÚMERO 3 (3/8"),  DEL NÚMERO 2.5 (1/4")   Y ESTRIBOS A CADA 0.20 MTS. DEL NÚMERO 2.5 INCLUYE:  TODO EL MATERIAL NECESARIO, CIMBRA Y DESCIMBRA, CORTES, TRASLAPES, DESPERDICIOS, HABILITADO Y ARMADO DE ACERO, LIMPIEZA, MANO DE OBRA, EQUIPO Y HERRAMIENTA DE MANO.</t>
  </si>
  <si>
    <t>ALB-15</t>
  </si>
  <si>
    <t>MURO DE BLOCK HUECO 15X20X40 CM (60 KG/CM2) ACABADO APARENTE,   ASENTADO CON MEZCLA CEMENTO ARENA 1:4  ,REFUERZO HORIZONTAL A CADA 3 HILADAS , ELEVACIÓN  MANUAL A UNA ALTURA DE 10.00MTS , ACARREO HORIZONTAL EN CARRETILLA A UNA DISTANCIA DE 8.00MTS INCLUYE MATERIAL, MANO DE OBRA, HERRAMIENTA.</t>
  </si>
  <si>
    <t>ALB-16</t>
  </si>
  <si>
    <t>PISO DE FIRME DE CONCRETO ARMADO CON MALLA ELECTROSOLDADA 6 X 6-10/10 DE 10 CM DE ESPESOR, ACABADO COMÚN,  CONCRETO HECHO EN OBRA DE F`C= 100 KG/CM2,</t>
  </si>
  <si>
    <t>ALB-17</t>
  </si>
  <si>
    <t>CASTILLO DE SECCIÓN 0.15 X 0.15 MTS. CONCRETO HECHO EN OBRA F'C= 150 KG/CM2, AGREGADO DE 20 MM, INCLUYE : CEMENTO, ARENA, GRAVA Y AGUA, EN REVENIMIENTO 8 A 10 CM, CON REVOLVEDORA, 1SACO TROMPO, MANO DE OBRA DE FABRICACIÓN,  BAJAS RESISTENCIAS., CIMBRA A 2 CARAS ACABADO COMUN A 4 USOS, ARMADA CON 4 VARILLAS DEL NÚMERO 3 (3/8"),     Y ESTRIBOS A CADA 0.15 MTS. DEL NÚMERO 2 INCLUYE: TODO EL MATERIAL NECESARIO, CIMBRA Y DESCIMBRA, CORTES, TRASLAPES, DESPERDICIOS, HABILITADO Y ARMADO DE ACERO, LIMPIEZA, MANO DE OBRA, EQUIPO Y HERRAMIENTA DE MANO.</t>
  </si>
  <si>
    <t>ALB-18</t>
  </si>
  <si>
    <t>LOSA  DE  CONCRETO 250 KG/CM2 AGREGADO DE 20 MM, CEMENTO NORMAL REVENIMIENTO 8 A 10 CM.,  ESPESOR DE  0.12 MTS,   CIMBRA ACABADO COMÚN A 4 USOS, ARMADA CON ACERO DE REFUERZO  EN SECCION TRANSERSAL CON VARILLAS # 3 @ 0.40 MTS. Y EN SENTIDO LONGITUDINAL CON VARILLAS # 3  @  0.40 MTS.,  BASTONES EN SENTIDO TRANSVERSAL CON VARILLAS  # 3 @ 0.40 DE 1.00 MTS.  DE LONGITUD Y EN SENTIDO LONGITUDINAL CON VARILLAS # 3  @  0.40 DE 1 MTS. DE LONGITUD,   A UNA ALTURA DE 6.00 MTS ELEVADO CON BOTE,   ACARREO HORIZONTAL A UNA DIASTANCIA DE 6.00 MTS CON  BOTE INCLUYE: TODO EL MATERIAL NECESARIO, CIMBRA Y DESCIMBRA, CORTES, TRASLAPES, DESPERDICIOS, HABILITADO Y ARMADO DE ACERO, LIMPIEZA, MANO DE OBRA, EQUIPO Y HERRAMIENTA DE MANO</t>
  </si>
  <si>
    <t>ALB-19</t>
  </si>
  <si>
    <t>CHAFLAN DE 10 X 10 CON BALDOSIN DE 10 X 20 ASENTADO CON MEZCLA CEMENTO ARENA DE PROPORCIÓN 1:5</t>
  </si>
  <si>
    <t>CARP-4</t>
  </si>
  <si>
    <t>PUERTA DE MULTYPANEL LISA DE 0.90 X 2.06 M, INCLUYE CHAPA CON LLAVE MARCA PHILIPS, MOD 525 AN, CON CILINDRO INTERIOR Y EXTERIOR CROMADA, 3 BISAGRAS DE 3", SUMINISTRO Y COLOCACION. (PR)</t>
  </si>
  <si>
    <t>CARP-5</t>
  </si>
  <si>
    <t>BASTIDOR PARA PUERTA DE 0.90X2.06 MT. A BASE DE PERFIL TUBULAR M-300 CAL. 18, INCLUYE: APLICACION DE PRIMER ANTICORROSIVO, SUMINISTRO Y COLOCACION</t>
  </si>
  <si>
    <t>IE-12</t>
  </si>
  <si>
    <t>SUMINISTRO E INSTALACIONES DE CANALIZACION ELECTRICA DE 2 CIRCUITOS HACIA TABLEROS A BASE DE TUBO CONDUIT GALV. DE 3/4" ., CABLE CALIBRE 12 Y 10 MARCA CONDUMEX O MONTERREY, INCLUYE: TAQUETES, UNICANAL, VARILLA ROSCADA, ABRAZADERAS DE UNICANAL, COPLES, CODOS, CURVAS, MONITORES, CONEXIONES Y TODO NECESARIO PARA SU CORRECTA EJECUCION.</t>
  </si>
  <si>
    <t>TOTAL DE CASATE DE SEGURIDAD</t>
  </si>
  <si>
    <t>IIE</t>
  </si>
  <si>
    <t>VYDE</t>
  </si>
  <si>
    <t>VOZ Y DATOS EXTERIOR</t>
  </si>
  <si>
    <t>EXCAVACIÓN POR MEDIOS MANUALES EN TERRENO TIPO I ZONA A EN CEPA, HASTA UNA PROFUNDIDAD DE 0 A -2.00 MTS, INCLUYE: MANO DE OBRA, EQUIPO Y HERRAMIENTA.</t>
  </si>
  <si>
    <t>TERR-2</t>
  </si>
  <si>
    <t>RELLENO CON MATERIAL PRODUCTO DE EXCAVACIÓN EN CIMENTACIÓN COMPACTADO CON PISÓN.</t>
  </si>
  <si>
    <t>VYD-3</t>
  </si>
  <si>
    <t>TENDIDO DE TUBO CONDUIT R-O LIGERO DE 25 MM (1") ABOC INCLUYE: MATERIAL, MANO DE OBRA, Y TODO LO NECESARIO PARA LA CORRECTA EJECUCIÓN DEL P.U.O.T.</t>
  </si>
  <si>
    <t>VYD-4</t>
  </si>
  <si>
    <t>TOTAL DE VOZ Y DATOS EXTERIOR</t>
  </si>
  <si>
    <t>CAR</t>
  </si>
  <si>
    <t>CONSTRUCCION DE CARCAMO</t>
  </si>
  <si>
    <t>ALB-20</t>
  </si>
  <si>
    <t>APLANADO ACABADO FINO EN MURO A REGLA NIVEL Y PLOMO A BASE DE MEZCLA CAL-ARENA 1:3 DE PROPORCIÓN EN ESPESOR PROMEDIO  DE 2.2 CM HASTA 3.00 MTS DE ALTURA INCLUYE DESPERDICIO</t>
  </si>
  <si>
    <t>INSTALACION ELECTRICA</t>
  </si>
  <si>
    <t>IE-13</t>
  </si>
  <si>
    <t>INTERRUPTOR TERMOMAGNETICO DE 2 POLOS 15 A 50 AMP. MARCA SQUARE-D O SIMILAR, INCLUYE: SUMINISTRO, COLOCACION, CONEXION, MATERIAL, HERRAMIENTA Y MANO DE OBRA. (EB)</t>
  </si>
  <si>
    <t>IE-14</t>
  </si>
  <si>
    <t xml:space="preserve">CENTRO DE CARGA DE 8 POLOS, 100 A,120/240 V,1F-3H, 10 KA, PARA EMPOTRAR (USO DOMÉSTICO), FAMILIA BTICINO BTPLUG, SEGMENTO RESIDENCIAL COMERCIAL HOTELERIAEL PRECIO INCLUYE: MANO DE OBRA DE INSTALACIÓN,  P.U.O.T.
</t>
  </si>
  <si>
    <t>TOTAL DE INSTALACION ELECTRICA</t>
  </si>
  <si>
    <t>EH</t>
  </si>
  <si>
    <t>EQUIPO HIDRONEUMATICO</t>
  </si>
  <si>
    <t>EH-2</t>
  </si>
  <si>
    <t>EQUIPO HIDRONEUMATICO MARCA ROTOPLAS O SIMILAR EN CALIDAD , CON UN BOMBA DE 1 HP.  Y TANQUE PRESURIZADO DE 24 LTS, INTERRUPTOR DE PRESION, MANOMETRO, VALVULA CHECK A LA SALIDA,  2 MANGUERA COFLEX DE 25MM. X 1.00 MTS. 2 CONECTORES DE CUERDA EXTERIOR DE 25 MM. SOLDABLES , VALVULA DE COMPUERTA SOLDABLE DE 25MM. ,SUMINISTRO E INSTALACION, PUESTA A PUNTO, Y TODO LO NECESARIO PARA LA CORRECTA EJECUCION DEL P.U.O.T.</t>
  </si>
  <si>
    <t>TOTAL DE EQUIPO HIDRONEUMATICO</t>
  </si>
  <si>
    <t>TOTAL DE CONSTRUCCION DE CARCAMO</t>
  </si>
  <si>
    <t>CM</t>
  </si>
  <si>
    <t>CUARTO MAQUINAS</t>
  </si>
  <si>
    <t>EH-1</t>
  </si>
  <si>
    <t>EQUIPO HIDRONEUMATICO PARA EDIFICIO MARCA PEDROLLO MODELO CPM670/200CL, PARA PLANTA BAJA + 4 NIVEL Y 10 BAÑOS O 110 SALIDAS, GASTO DE 140 LTS/MIN. CARGA 45-65 PSI, BOMBA 3 HP. A 110 VOLTIOS, Y TANQUE PRECARGADO A 43 PSI DE 200 LITROS, INCLUYE SUMINISTRO Y COLOCACIÓN</t>
  </si>
  <si>
    <t>TOTAL DE CUARTO MAQUINAS</t>
  </si>
  <si>
    <t>ST</t>
  </si>
  <si>
    <t>SEÑALIZACIONES DE TRANSITO</t>
  </si>
  <si>
    <t>ST-1</t>
  </si>
  <si>
    <t xml:space="preserve">SUMINISTRO Y COLOCACIÓN DE SEÑAL DE TRANSITO DE 66X41 CM. FABRICADA EN LAMINA GALVANIZADA CALIBRE 18 Y CON POSTE PTR  DE 2X2" X 3M DE ALTO,  INCLUYE: MATERIAL, HERRAMIENTA, MANO DE OBRA Y TODO LO NECESARIO PARA SU CORRECTA COLOCACIÓN.
</t>
  </si>
  <si>
    <t>ST-2</t>
  </si>
  <si>
    <t xml:space="preserve">SUMINISTRO Y COLOCACIÓN DE TOPE REDUCTOR DE VELOCIDAD FABRICADO 100% DE HULE RECICLADO MOLDEADO POR COMPRESIÓN Y PREPOLÍMERO DE POLIURETANO. MARCA: GNR, MODELO: EASY RIDER. INCLUYE: MATERIAL, HERRAMIENTA, MANO DE OBRA Y TODO LO NECESARIO PARA SU CORRECTA COLOCACIÓN.
</t>
  </si>
  <si>
    <t>ST-3</t>
  </si>
  <si>
    <t xml:space="preserve">SUMINISTRO Y COLOCACIÓN DE TOPE DE ESTACIONAMIENTO DE HULE CON ACABADO NATURAL DE 10X15X183CM EN DOS PARTES. INCLUYE: MATERIAL, HERRAMIENTA, MANO DE OBRA Y TODO LO NECESARIO PARA SU CORRECTA COLOCACIÓN. </t>
  </si>
  <si>
    <t>ST-4</t>
  </si>
  <si>
    <t>SUMINISTRO Y COLOCACIÓN DE PINTURA EPÓXICA PARA EXTERIORES COLOR AMARILLO TRÁNSITO EN RAYAS PARA CRUCE DE PEATONES DE 40 CMS. DE ANCHO, LONGITUD DE 4M. Y SEPARACIÓN ENTRE SÍ DE 40 CMS. INCLUYE: PINTURA, MATERIAL, HERRAMIENTA, MANO DE OBRA Y TODO LO NECESARIO PARA SU CORRECTA EJECUCIÓN</t>
  </si>
  <si>
    <t>ST-5</t>
  </si>
  <si>
    <t>SUMINISTRO Y COLOCACIÓN DE PINTURA EPÓXICA PARA EXTERIORES COLOR AMARILLO TRÁNSITO PARA DELIMITACIÓN DE CAJONES DE ESTACIONAMIENTO, EN RAYAS DE 10 CMS. DE ANCHO Y LONGITUD DE 5.00 M.  INCLUYE: PINTURA, MATERIAL, HERRAMIENTA, MANO DE OBRA Y TODO LO NECESARIO PARA SU CORRECTA EJECUCIÓN.</t>
  </si>
  <si>
    <t>ST-6</t>
  </si>
  <si>
    <t>SUMINISTRO Y COLOCACIÓN DE PINTURA EPÓXICA PARA EXTERIORES COLOR AMARILLO TRÁNSITO EN TOPES REDUCTORES DE VELOCIDAD Y PENDIENTE PARA SUBIR A BANQUETA EN PASO DE ESTACIONAMIENTO. INCLUYE: PINTURA, MATERIAL, HERRAMIENTA, MANO DE OBRA Y TODO LO NECESARIO PARA SU CORRECTA EJECUCIÓN.</t>
  </si>
  <si>
    <t>ST-7</t>
  </si>
  <si>
    <t>SUMINISTRO Y COLOCACIÓN DE PINTURA EPÓXICA PARA EXTERIOR COLOR AZUL EN LOGOTIPO UNIVERSAL DE DISCAPACITADOS, SEGÚN ESPECIFICACIONES Y NORMAS.  INCLUYE: PINTURA, MATERIAL, HERRAMIENTA, MANO DE OBRA Y TODO LO NECESARIO PARA SU CORRECTA EJECUCIÓN.</t>
  </si>
  <si>
    <t>ST-8</t>
  </si>
  <si>
    <t>SUMINISTRO Y COLOCACIÓN DE PINTURA EPÓXICA PARA EXTERIOR COLOR AZUL EN RAMPAS DE DISCAPACITADOS EN ESTACIONAMIENTO.  INCLUYE: PINTURA, MATERIAL, HERRAMIENTA, MANO DE OBRA Y TODO LO NECESARIO PARA SU CORRECTA EJECUCIÓN.</t>
  </si>
  <si>
    <t>TOTAL DE SEÑALIZACIONES DE TRANSITO</t>
  </si>
  <si>
    <t>JAR</t>
  </si>
  <si>
    <t>JARDINERIA</t>
  </si>
  <si>
    <t>JAR-1</t>
  </si>
  <si>
    <t>SUMINISTRO Y PLANTACIÓN DE PALMA DE ABANICO MEXICANA, WASHINGTONIA ROBUSTA (WASHINGTONIA ROBUSTA) DE ALTO PROMEDIO DE 6M,  EN CAJA DE 56" , INCLUYE:  PRIMEROS RIEGOS, GARANTÍA DE PLANTACIÓN 90 DÍAS ,  EXCAVACIÓN DE PROFUNDIDAD NECESARIA, RELLENO  DE MATERIAL LIMO-ARENOSO,  COLOCACIÓN DE UN SACO APROX. 0.020 M3 DE TIERRA PREPARADA (COMPOSTA), GRÚA, HERRAMIENTA EQUIPO, MANO DE OBRA Y TODO LO NECESARIO PARA SU CORRECTA EJECUCIÓN.</t>
  </si>
  <si>
    <t>TOTAL DE JARDINERIA</t>
  </si>
  <si>
    <t>LIM</t>
  </si>
  <si>
    <t>LIMPIEZA</t>
  </si>
  <si>
    <t>LIM-1</t>
  </si>
  <si>
    <t xml:space="preserve">LIMPIEZA FINAL DE LA OBRA PARA ENTREGAR VOLÚMENES MENORES, MATERIALES MISCELÁNEOS DE LIMPIEZA ( JABÓN, MANEJO DE AGUA Y CLORO) INCLUYE: MANO DE OBRA, EQUIPO Y HERRAMIENTA DE MANO.
</t>
  </si>
  <si>
    <t>TOTAL DE LIMPIEZA</t>
  </si>
  <si>
    <t>TOTAL DE INSTALACIONES DE ILUMINACION EXTERIORES</t>
  </si>
  <si>
    <t xml:space="preserve">SUMINISTRO Y COLOCACION DE FACHALETA A BASE DE  DENSGLASS AUN SOLO LADO CON POSTES DE LAMINA GALVANIZADA  DE 2" 1/2 CAL 26 MARCA YPSA O SIMILAR, PARA RECIBIR DUROCK 1/2 " DE ESPESOR EN SU CARA EXTERIOR, COLOCADA ENTRE POSTES Y CANALES, INCLUYE: PLOMEADO, CORTES, HERRAMIENTA, DESPERDICIOS, MANO DE OBRA, EQUIPO Y TODO LO NECESARIO PARA SU CORRECTA EJECUCION.
</t>
  </si>
  <si>
    <t>Total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</si>
  <si>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</si>
  <si>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</si>
  <si>
    <t>SUMINISTRO Y  COLOCACION DE CAJILLO DE REMATE, PLAFON CON DESNIVELES , A BASE DE TABLA-ROCA DE 1/2" ESP  , ARMADO CON POSTE DE 1 5/8" DE LAMINA GALVANIZADA CAL. NO.26 MARCA YPSA O SIMILAR DE 61 MM. @ 61 CM., RESANADO CON PERFACINTA Y PASTA REDIMIX HASTA PERDER UNIONES Y DEFORMACIONES PRESENTANDO UNA CARA LISA Y TERSA CON ESQUINAS BOLEADAS,  COLGANTEO  A  LA ESTRUCTURA CON  ALAMBRE  GALVANIZADO CAL. 12,  INCLUYE: ESQUINEROS,ANGULO, NIVELACION, CORTES, HERRAMIENTA, DESPERDICIOS, MANO DE OBRA, EQUIPO Y TODO LO NECESARIO PARA SU CORRECTA EJECUCION , S.E.P.P.</t>
  </si>
  <si>
    <t>TERMINACIÓN DE EDIFICIO PARA JUZGADOS DE PRIMERA INSTANCIA DEL DISTRITO JUDICIAL DE NOGALES, SONORA.</t>
  </si>
  <si>
    <t>IE-15</t>
  </si>
  <si>
    <t>SUMINISTRO Y COLOCACION DE ELECTRODO DE TIERRA FISICA TIPO REHILETE,  INCLUYE:  MATERIAL, HERRAMIENTA Y MANO DE OBRA.</t>
  </si>
  <si>
    <t>IE-16</t>
  </si>
  <si>
    <t>SUMINISTRO Y COLOCACION DE BARRA DE UNION Y DISTRIBUCION DE TIERRAS DE 20X5.2 CM,  INCLUYE: SUMINISTRO, COLOCACION, MATERIAL, HERRAMIENTA Y MANO DE OBRA.</t>
  </si>
  <si>
    <t>IE-17</t>
  </si>
  <si>
    <t>SALIDA DE TIERRA CON 13 ML DE CABLE CAL. 8 AWG Y TUBERÍA CONDUIT GALV. 3/4" AHOGADA EN FIRME DE CONCRETO,  INCLUYE: SUMINISTRO, COLOCACION, MATERIAL, HERRAMIENTA Y MANO DE OBRA</t>
  </si>
  <si>
    <t>APLANADO ACABADO FINO, A BASE DE YESO  EN ESPESOR PROMEDIO DE 2.0 CM HASTA 3.00 MTS DE ALTURA INCLUYE DESPERDICIO</t>
  </si>
  <si>
    <t>ALB-21</t>
  </si>
  <si>
    <t>RESANE EN MUROS ACABADO FINO EN MURO A REGLA NIVEL Y PLOMO A BASE DE CEMET BOND  HASTA 6.00 MTS DE ALTURA INCLUYE DESPERDICIO</t>
  </si>
  <si>
    <t>HER-4</t>
  </si>
  <si>
    <t>OE-4</t>
  </si>
  <si>
    <t>FIRME DE 8 CM. DE CONCRETO F'C=150 KG/CM2, ACABADO ESCOBILLADO, INCLUYE: MATERIALES, ACARREOS, PREPARACIÓN DE LA SUPERFICIE, NIVELACIÓN, CIMBRADO, COLADO, MANO DE OBRA, EQUIPO Y HERRAMIENTA.</t>
  </si>
  <si>
    <t>OE-5</t>
  </si>
  <si>
    <t>APLANADO ACABADO FINO EN MURO A REGLA NIVEL Y PLOMO A BASE DE MEZCLA CEMENTO-ARENA 1:4 DE PROPORCIÓN EN ESPESOR PROMEDIO  DE 2.2 CM HASTA 3.00 MTS DE ALTURA INCLUYE DESPERDICIO</t>
  </si>
  <si>
    <t>OE-6</t>
  </si>
  <si>
    <t>OE-7</t>
  </si>
  <si>
    <t>PINTURA VINILICA LAVABLE EN MUROS, PLAFONES, COLUMNAS DE CONC. MARCA COMEX, LINEA VINIMEX, INCLUYE: LIMPIEZA, REBABEADO, PREPARACION DE LA SUPERFICIE, PLASTE NECESARIO, APLICACION DE SELLADOR VINILICO Y DOS MANOS DE PINTURA. (EB)</t>
  </si>
  <si>
    <t>HERRERIA PARA PUERTA, PROTECCION O REJA DE CUADRADO DE 5/8", Y MARCO DE ANGULO  DE 1"  A UNA DIST, DE 15 CM EN AMBOS SENTIDOS .  , TERMINADAS EN PRIMARIO COLOR GRIS, MANO DE OBRA DE ELABORACION, COLOCACION MATERIALES Y HERRAMIENTAS.</t>
  </si>
  <si>
    <t>HER-5</t>
  </si>
  <si>
    <t>SUMINISTRO E INSTALACION DE BARRERA VEHICULAR DE CONTROL DE ACCESO, PLUMA DE 4.5 METROS MARCA WEJOIN MODELO SECUPARK20113LEFT O SIMILAR INCLUYE: MATERIALES, EQUIPO, MANO DE OBRA Y TODO LO NESESARIO PARA SU CORRECTA EJECUCION</t>
  </si>
  <si>
    <t>HER-6</t>
  </si>
  <si>
    <t xml:space="preserve">SUMINISTRO Y COLOCACION DE PUERTE PEATONAL A BASE DE HERRERIA </t>
  </si>
  <si>
    <t>INSTALACIONES DE ILUMINACION EXTERIORES</t>
  </si>
  <si>
    <t>IEE-1</t>
  </si>
  <si>
    <t>SUMINISTRO E INSTLACION DE POSTE METALICOS 8 MTS INCLUYE:POSTE METALICO 8 MTS, BASE PIRAMIDAL, REGISTRO DE CONCRETO,ALIMENTACION ELECTRICA CON DESARROLO DE 19M PROMEDIO A BASE DE CABLE 2+1 #6,TUBERIA CONDUIT 1", PINTURA DE POSTE, SERVICIO DE GRUA Y MANO DE OBRA</t>
  </si>
  <si>
    <t>IEE-2</t>
  </si>
  <si>
    <t>SUMINSITRO E INSTALACIONN DE LAMPARAS TIPO POSTE DE 250 WATTS INCLUYE: LAMPARA DE 250 WATTS, BRAZO, CABLEADO DE REGISTRO A LAMPRAS CABLE #10,  CONEXIONES Y MANO  DE OBRA</t>
  </si>
  <si>
    <t>IEE-3</t>
  </si>
  <si>
    <t>CANALIZACION DE TUBERIA CONDUIT 1"Y 11/4 PARA ALIMENTAR LAMPARAS TIPO WALL PÁCK EN MUROS DE EDIFICIO INCLUYE:TUBERIA CONDUIT 1" Y 11/4, COPLES, CONECTORES,REGISTROS , CABLE #6, SOPORTERIA, Y MANO DE OBRA.</t>
  </si>
  <si>
    <t>IEE-4</t>
  </si>
  <si>
    <t>SUMINISTRO E INSTLACION DE LAMPARA WALL PACK DE 250 WATTS ADITIVO METALICO INCLUYE:LAMAPRAS WALL PACK 250 WATTS  ADITIVO METALICO, ARMOFLEX 2X12,SOPORTES Y MANO DE OBRA.</t>
  </si>
  <si>
    <t>IEE-5</t>
  </si>
  <si>
    <t>SUMINISTRO E INSTALACIONN DE TABLERO DE ALUMBRADO INCLUYE TABLERO DE ALUMBRADO, PROTECCIONES, CONTROLES Y MANO DE OBRA</t>
  </si>
  <si>
    <t>SUMINISTRO E INSTALACIÓN DE REGISTRO ELECTRICO PREFABRICADO</t>
  </si>
  <si>
    <t>EH-3</t>
  </si>
  <si>
    <t>CISTERNA  MARCA ROTOPLAS   MA02  DE 1200 LTS INCLUYE: FLOTADOR , TAPA , MANO DE OBRA DE COLOCACION NO INCLUYE EXCAVACION.</t>
  </si>
  <si>
    <t>TERRACERIA</t>
  </si>
  <si>
    <t>EXCAVACIÓN POR MEDIOS MANUALES EN TERRENO TIPO B, HASTA UNA PROFUNDIDAD DE 0 A -2.00 MTS, INCLUYE: MANO DE OBRA, EQUIPO Y HERRAMIENTA.HERRAMIENTA.</t>
  </si>
  <si>
    <t>TERR-3</t>
  </si>
  <si>
    <t>EXCAVACIÓN A MANO EN CEPAS EN TERRENO CLASE III, CON MATERIAL 0-0-100, (0% TIERRA, 0% TEPETATE, 100% ROCA) DE 0.00 MTS A 1.50 MTS DE PROFUNDIDAD, CON HERRAMIENTA MANUAL, SIN CONSIDERAR ACARREOS.</t>
  </si>
  <si>
    <t>TERR-4</t>
  </si>
  <si>
    <t>ACARREO EN CAMIÓN  MATERIAL PRODUCTO DE LA EXCAVACIÓN Y/O DEMOLICIÓN FUERA DE LA OBRA, INCLUYE: CARGA  A MÁQUINA, EQUIPO Y HERRAMIENTA.</t>
  </si>
  <si>
    <t>TOTAL DE TERRACERIA</t>
  </si>
  <si>
    <t>EH-4</t>
  </si>
  <si>
    <t xml:space="preserve">TUBO PVC HID. RD 21 - 11 KG/CM2 - TRAMO 6 MTS. 2''  INCLUYE: MATERIAL, MANO DE OBRA, HERRAMIENTA DE CORTE Y TODO LO NECESARIO PARA LA CORRECTA EJECUCIÓN DEL P.U.O.T.
</t>
  </si>
  <si>
    <t>PAVIMENTO DE CONCRETO F'C=250 KG/CM2 AGREGADO DE 20 MM, CEMENTO NORMAL 12 CM DE ESPESOR, ARMADO CON MALLA ELECTROSOLDADA  66-1010 ROLLO DE 100 MTS, INCLUYE: CIMBRA METÁLICA, MANO DE OBRA, HERRAMIENTA MENOR</t>
  </si>
  <si>
    <t>PUERTA ABATIBLE DOS HOJAS (C-1), DE ALUMINIO ANODISADO DURANODIC DE 4", 2.05 X 240 CM. CON CRISTAL FILTRASOL CLARO DE 6MM, CERRADURA TIPO MACHETE MARCA PHILLIPS, CIERRA PUERTSA PENICHETTE, BARRA DE EMPUJE, INCLUYE: SUMINISTRO, COLOCACIÓN, TAQUETES, SELLADO, MATERIALES Y MANO DE OBRA PARA SU CORRECTA COLOCACIÓN. (EB)</t>
  </si>
  <si>
    <t>SUMINISTRO DE EQUIPO DE AIRE ACONDICIONADO TIPO MINISPLIT 1.5 TONOLEDA MARCA CARRIER UP 18,000BTU CON CALEFACCIÓN AIRE ACONDICIONADO TIPO MINISPLIT, INCLUYE: 1 EVAPORADOR, 1 CONDENSADOR Y 1 KIT DE INSTALACIÓN (4M. DE TUBERÍA, 4M. DE ARMAFLEX, TAPONES EN LOS EXTREMOS), CONTROL REMOTO INALÁMBRICO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</si>
</sst>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.25"/>
      <color indexed="8"/>
      <name val="Tahoma"/>
      <family val="0"/>
    </font>
    <font>
      <b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.25"/>
      <color rgb="FF000000"/>
      <name val="Tahoma"/>
      <family val="0"/>
    </font>
    <font>
      <sz val="8"/>
      <color rgb="FF000000"/>
      <name val="Arial"/>
      <family val="0"/>
    </font>
    <font>
      <b/>
      <sz val="8"/>
      <color theme="1"/>
      <name val="Arial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44" fontId="50" fillId="0" borderId="0" xfId="49" applyFont="1" applyFill="1" applyBorder="1" applyAlignment="1">
      <alignment horizontal="left" vertical="center" wrapText="1"/>
    </xf>
    <xf numFmtId="44" fontId="50" fillId="0" borderId="0" xfId="49" applyFont="1" applyFill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44" fontId="50" fillId="19" borderId="0" xfId="49" applyFont="1" applyFill="1" applyAlignment="1">
      <alignment horizontal="left" vertical="center" wrapText="1"/>
    </xf>
    <xf numFmtId="44" fontId="50" fillId="13" borderId="0" xfId="49" applyFont="1" applyFill="1" applyBorder="1" applyAlignment="1">
      <alignment horizontal="left" vertical="center" wrapText="1"/>
    </xf>
    <xf numFmtId="44" fontId="50" fillId="13" borderId="0" xfId="49" applyFont="1" applyFill="1" applyAlignment="1">
      <alignment horizontal="left" vertical="center" wrapText="1"/>
    </xf>
    <xf numFmtId="43" fontId="9" fillId="13" borderId="0" xfId="47" applyFont="1" applyFill="1" applyBorder="1" applyAlignment="1">
      <alignment vertical="center"/>
    </xf>
    <xf numFmtId="43" fontId="9" fillId="0" borderId="0" xfId="47" applyFont="1" applyBorder="1" applyAlignment="1">
      <alignment vertical="center"/>
    </xf>
    <xf numFmtId="43" fontId="6" fillId="0" borderId="0" xfId="47" applyFont="1" applyBorder="1" applyAlignment="1">
      <alignment vertical="center"/>
    </xf>
    <xf numFmtId="43" fontId="6" fillId="13" borderId="0" xfId="47" applyFont="1" applyFill="1" applyBorder="1" applyAlignment="1">
      <alignment vertical="center"/>
    </xf>
    <xf numFmtId="43" fontId="6" fillId="19" borderId="0" xfId="47" applyFont="1" applyFill="1" applyBorder="1" applyAlignment="1">
      <alignment vertical="center"/>
    </xf>
    <xf numFmtId="43" fontId="6" fillId="0" borderId="0" xfId="47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12" xfId="0" applyNumberFormat="1" applyFont="1" applyFill="1" applyBorder="1" applyAlignment="1">
      <alignment horizontal="left" vertical="center" wrapText="1"/>
    </xf>
    <xf numFmtId="43" fontId="50" fillId="0" borderId="12" xfId="0" applyNumberFormat="1" applyFont="1" applyFill="1" applyBorder="1" applyAlignment="1">
      <alignment vertical="center"/>
    </xf>
    <xf numFmtId="44" fontId="50" fillId="0" borderId="0" xfId="49" applyFont="1" applyFill="1" applyAlignment="1">
      <alignment vertical="center"/>
    </xf>
    <xf numFmtId="43" fontId="50" fillId="0" borderId="0" xfId="47" applyFont="1" applyFill="1" applyAlignment="1">
      <alignment vertical="center"/>
    </xf>
    <xf numFmtId="44" fontId="6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4" fontId="50" fillId="0" borderId="0" xfId="0" applyNumberFormat="1" applyFont="1" applyFill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center" wrapText="1" shrinkToFit="1"/>
      <protection/>
    </xf>
    <xf numFmtId="0" fontId="10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7" fillId="13" borderId="0" xfId="53" applyNumberFormat="1" applyFont="1" applyFill="1" applyBorder="1" applyAlignment="1" applyProtection="1">
      <alignment vertical="center" wrapText="1" shrinkToFit="1"/>
      <protection/>
    </xf>
    <xf numFmtId="49" fontId="7" fillId="13" borderId="0" xfId="53" applyNumberFormat="1" applyFont="1" applyFill="1" applyBorder="1" applyAlignment="1" applyProtection="1">
      <alignment horizontal="center" vertical="center" wrapText="1" shrinkToFit="1"/>
      <protection/>
    </xf>
    <xf numFmtId="0" fontId="8" fillId="13" borderId="0" xfId="53" applyNumberFormat="1" applyFont="1" applyFill="1" applyBorder="1" applyAlignment="1" applyProtection="1">
      <alignment horizontal="center" vertical="center"/>
      <protection/>
    </xf>
    <xf numFmtId="49" fontId="7" fillId="0" borderId="0" xfId="53" applyNumberFormat="1" applyFont="1" applyFill="1" applyBorder="1" applyAlignment="1" applyProtection="1">
      <alignment vertical="center" wrapText="1" shrinkToFit="1"/>
      <protection/>
    </xf>
    <xf numFmtId="49" fontId="7" fillId="0" borderId="0" xfId="53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53" applyNumberFormat="1" applyFont="1" applyFill="1" applyBorder="1" applyAlignment="1" applyProtection="1">
      <alignment horizontal="center" vertical="center"/>
      <protection/>
    </xf>
    <xf numFmtId="49" fontId="10" fillId="0" borderId="0" xfId="53" applyNumberFormat="1" applyFont="1" applyFill="1" applyBorder="1" applyAlignment="1" applyProtection="1">
      <alignment vertical="center" wrapText="1" shrinkToFit="1"/>
      <protection/>
    </xf>
    <xf numFmtId="49" fontId="10" fillId="0" borderId="0" xfId="53" applyNumberFormat="1" applyFont="1" applyFill="1" applyBorder="1" applyAlignment="1" applyProtection="1">
      <alignment horizontal="center" vertical="center" wrapText="1" shrinkToFit="1"/>
      <protection/>
    </xf>
    <xf numFmtId="4" fontId="10" fillId="0" borderId="0" xfId="53" applyNumberFormat="1" applyFont="1" applyFill="1" applyBorder="1" applyAlignment="1" applyProtection="1">
      <alignment horizontal="center" vertical="center" wrapText="1" shrinkToFit="1"/>
      <protection/>
    </xf>
    <xf numFmtId="43" fontId="10" fillId="0" borderId="0" xfId="47" applyFont="1" applyBorder="1" applyAlignment="1">
      <alignment vertical="center"/>
    </xf>
    <xf numFmtId="0" fontId="10" fillId="0" borderId="0" xfId="53" applyNumberFormat="1" applyFont="1" applyFill="1" applyBorder="1" applyAlignment="1" applyProtection="1">
      <alignment vertical="center" wrapText="1" shrinkToFit="1"/>
      <protection/>
    </xf>
    <xf numFmtId="49" fontId="7" fillId="19" borderId="0" xfId="53" applyNumberFormat="1" applyFont="1" applyFill="1" applyBorder="1" applyAlignment="1" applyProtection="1">
      <alignment vertical="center" wrapText="1" shrinkToFit="1"/>
      <protection/>
    </xf>
    <xf numFmtId="49" fontId="7" fillId="19" borderId="0" xfId="53" applyNumberFormat="1" applyFont="1" applyFill="1" applyBorder="1" applyAlignment="1" applyProtection="1">
      <alignment horizontal="center" vertical="center" wrapText="1" shrinkToFit="1"/>
      <protection/>
    </xf>
    <xf numFmtId="0" fontId="8" fillId="19" borderId="0" xfId="53" applyNumberFormat="1" applyFont="1" applyFill="1" applyBorder="1" applyAlignment="1" applyProtection="1">
      <alignment horizontal="center" vertical="center"/>
      <protection/>
    </xf>
    <xf numFmtId="43" fontId="10" fillId="13" borderId="0" xfId="47" applyFont="1" applyFill="1" applyBorder="1" applyAlignment="1">
      <alignment vertical="center"/>
    </xf>
    <xf numFmtId="49" fontId="10" fillId="0" borderId="0" xfId="52" applyNumberFormat="1" applyFont="1" applyFill="1" applyAlignment="1" applyProtection="1">
      <alignment vertical="center" wrapText="1" shrinkToFit="1"/>
      <protection/>
    </xf>
    <xf numFmtId="49" fontId="6" fillId="0" borderId="0" xfId="52" applyNumberFormat="1" applyFont="1" applyFill="1" applyAlignment="1" applyProtection="1">
      <alignment horizontal="center" vertical="center" wrapText="1" shrinkToFit="1"/>
      <protection/>
    </xf>
    <xf numFmtId="4" fontId="10" fillId="0" borderId="0" xfId="52" applyNumberFormat="1" applyFont="1" applyFill="1" applyAlignment="1" applyProtection="1">
      <alignment horizontal="center" vertical="center" wrapText="1" shrinkToFit="1"/>
      <protection/>
    </xf>
    <xf numFmtId="49" fontId="10" fillId="0" borderId="0" xfId="53" applyNumberFormat="1" applyFont="1" applyFill="1" applyBorder="1" applyAlignment="1" applyProtection="1">
      <alignment vertical="center" wrapText="1" shrinkToFit="1"/>
      <protection/>
    </xf>
    <xf numFmtId="4" fontId="10" fillId="0" borderId="0" xfId="53" applyNumberFormat="1" applyFont="1" applyFill="1" applyBorder="1" applyAlignment="1" applyProtection="1">
      <alignment horizontal="center" vertical="center" wrapText="1" shrinkToFit="1"/>
      <protection/>
    </xf>
    <xf numFmtId="43" fontId="50" fillId="0" borderId="0" xfId="47" applyFont="1" applyFill="1" applyAlignment="1">
      <alignment horizontal="left" vertical="center" wrapText="1"/>
    </xf>
    <xf numFmtId="43" fontId="50" fillId="0" borderId="0" xfId="47" applyFont="1" applyFill="1" applyBorder="1" applyAlignment="1">
      <alignment vertical="center"/>
    </xf>
    <xf numFmtId="49" fontId="6" fillId="0" borderId="0" xfId="53" applyNumberFormat="1" applyFont="1" applyFill="1" applyBorder="1" applyAlignment="1" applyProtection="1">
      <alignment horizontal="center" vertical="center" wrapText="1" shrinkToFit="1"/>
      <protection/>
    </xf>
    <xf numFmtId="49" fontId="6" fillId="0" borderId="0" xfId="53" applyNumberFormat="1" applyFont="1" applyFill="1" applyBorder="1" applyAlignment="1" applyProtection="1">
      <alignment vertical="center" wrapText="1" shrinkToFit="1"/>
      <protection/>
    </xf>
    <xf numFmtId="43" fontId="10" fillId="0" borderId="0" xfId="47" applyFont="1" applyFill="1" applyBorder="1" applyAlignment="1">
      <alignment vertical="center"/>
    </xf>
    <xf numFmtId="49" fontId="10" fillId="0" borderId="0" xfId="53" applyNumberFormat="1" applyFont="1" applyFill="1" applyAlignment="1" applyProtection="1">
      <alignment vertical="center" wrapText="1" shrinkToFit="1"/>
      <protection/>
    </xf>
    <xf numFmtId="49" fontId="8" fillId="0" borderId="0" xfId="53" applyNumberFormat="1" applyFont="1" applyFill="1" applyBorder="1" applyAlignment="1" applyProtection="1">
      <alignment vertical="center" wrapText="1" shrinkToFit="1"/>
      <protection/>
    </xf>
    <xf numFmtId="49" fontId="10" fillId="0" borderId="0" xfId="52" applyNumberFormat="1" applyFont="1" applyFill="1" applyAlignment="1" applyProtection="1">
      <alignment horizontal="center" vertical="center" wrapText="1" shrinkToFit="1"/>
      <protection/>
    </xf>
    <xf numFmtId="4" fontId="10" fillId="0" borderId="0" xfId="52" applyNumberFormat="1" applyFont="1" applyFill="1" applyAlignment="1" applyProtection="1">
      <alignment horizontal="center" vertical="center" wrapText="1" shrinkToFit="1"/>
      <protection/>
    </xf>
    <xf numFmtId="49" fontId="10" fillId="0" borderId="0" xfId="53" applyNumberFormat="1" applyFont="1" applyFill="1" applyAlignment="1" applyProtection="1">
      <alignment horizontal="center" vertical="center" wrapText="1" shrinkToFit="1"/>
      <protection/>
    </xf>
    <xf numFmtId="4" fontId="10" fillId="0" borderId="0" xfId="53" applyNumberFormat="1" applyFont="1" applyFill="1" applyAlignment="1" applyProtection="1">
      <alignment horizontal="center" vertical="center" wrapText="1" shrinkToFit="1"/>
      <protection/>
    </xf>
    <xf numFmtId="49" fontId="7" fillId="19" borderId="0" xfId="53" applyNumberFormat="1" applyFont="1" applyFill="1" applyBorder="1" applyAlignment="1" applyProtection="1">
      <alignment vertical="center" wrapText="1" shrinkToFit="1"/>
      <protection/>
    </xf>
    <xf numFmtId="49" fontId="6" fillId="0" borderId="0" xfId="53" applyNumberFormat="1" applyFont="1" applyFill="1" applyBorder="1" applyAlignment="1" applyProtection="1">
      <alignment vertical="center" wrapText="1" shrinkToFit="1"/>
      <protection/>
    </xf>
    <xf numFmtId="49" fontId="6" fillId="0" borderId="0" xfId="53" applyNumberFormat="1" applyFont="1" applyFill="1" applyBorder="1" applyAlignment="1" applyProtection="1">
      <alignment horizontal="center" vertical="center" wrapText="1" shrinkToFit="1"/>
      <protection/>
    </xf>
    <xf numFmtId="49" fontId="51" fillId="0" borderId="0" xfId="54" applyNumberFormat="1" applyFont="1" applyFill="1" applyBorder="1" applyAlignment="1">
      <alignment vertical="top" wrapText="1" shrinkToFit="1"/>
      <protection/>
    </xf>
    <xf numFmtId="0" fontId="42" fillId="0" borderId="0" xfId="54">
      <alignment/>
      <protection/>
    </xf>
    <xf numFmtId="49" fontId="52" fillId="0" borderId="0" xfId="54" applyNumberFormat="1" applyFont="1" applyFill="1" applyBorder="1" applyAlignment="1">
      <alignment vertical="top" wrapText="1" shrinkToFit="1"/>
      <protection/>
    </xf>
    <xf numFmtId="4" fontId="52" fillId="0" borderId="0" xfId="54" applyNumberFormat="1" applyFont="1" applyFill="1" applyBorder="1" applyAlignment="1">
      <alignment horizontal="center" vertical="center" wrapText="1" shrinkToFit="1"/>
      <protection/>
    </xf>
    <xf numFmtId="49" fontId="51" fillId="0" borderId="0" xfId="54" applyNumberFormat="1" applyFont="1" applyFill="1" applyBorder="1" applyAlignment="1">
      <alignment vertical="top" wrapText="1" shrinkToFit="1"/>
      <protection/>
    </xf>
    <xf numFmtId="43" fontId="6" fillId="19" borderId="0" xfId="47" applyNumberFormat="1" applyFont="1" applyFill="1" applyBorder="1" applyAlignment="1">
      <alignment vertical="center"/>
    </xf>
    <xf numFmtId="43" fontId="53" fillId="0" borderId="0" xfId="47" applyFont="1" applyFill="1" applyBorder="1" applyAlignment="1">
      <alignment vertical="center"/>
    </xf>
    <xf numFmtId="43" fontId="53" fillId="0" borderId="0" xfId="47" applyFont="1" applyFill="1" applyAlignment="1">
      <alignment horizontal="left" vertical="center" wrapText="1"/>
    </xf>
    <xf numFmtId="44" fontId="53" fillId="0" borderId="0" xfId="49" applyFont="1" applyFill="1" applyAlignment="1">
      <alignment horizontal="left" vertical="center" wrapText="1"/>
    </xf>
    <xf numFmtId="44" fontId="53" fillId="19" borderId="0" xfId="49" applyFont="1" applyFill="1" applyAlignment="1">
      <alignment horizontal="left" vertical="center" wrapText="1"/>
    </xf>
    <xf numFmtId="43" fontId="53" fillId="0" borderId="13" xfId="0" applyNumberFormat="1" applyFont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0" fontId="8" fillId="13" borderId="0" xfId="53" applyNumberFormat="1" applyFont="1" applyFill="1" applyBorder="1" applyAlignment="1" applyProtection="1">
      <alignment horizontal="center" vertical="center"/>
      <protection locked="0"/>
    </xf>
    <xf numFmtId="0" fontId="8" fillId="0" borderId="0" xfId="53" applyNumberFormat="1" applyFont="1" applyFill="1" applyBorder="1" applyAlignment="1" applyProtection="1">
      <alignment horizontal="center" vertical="center"/>
      <protection locked="0"/>
    </xf>
    <xf numFmtId="4" fontId="10" fillId="0" borderId="0" xfId="53" applyNumberFormat="1" applyFont="1" applyFill="1" applyBorder="1" applyAlignment="1" applyProtection="1">
      <alignment horizontal="center" vertical="center" wrapText="1" shrinkToFit="1"/>
      <protection locked="0"/>
    </xf>
    <xf numFmtId="0" fontId="8" fillId="19" borderId="0" xfId="53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1</xdr:col>
      <xdr:colOff>428625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1323" displayName="Tabla1323" ref="A8:H365" comment="" totalsRowCount="1">
  <autoFilter ref="A8:H365"/>
  <tableColumns count="8">
    <tableColumn id="1" name="CLAVE"/>
    <tableColumn id="2" name="CONCEPTO"/>
    <tableColumn id="3" name="UNIDAD"/>
    <tableColumn id="4" name="CANTIDAD" totalsRowFunction="sum"/>
    <tableColumn id="5" name="P.U."/>
    <tableColumn id="6" name="P.U. CON LETRA"/>
    <tableColumn id="7" name="IMPORTE" totalsRowFunction="sum"/>
    <tableColumn id="8" name="IMPORTE CON LETR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370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11.421875" style="2" customWidth="1"/>
    <col min="2" max="2" width="55.28125" style="2" customWidth="1"/>
    <col min="3" max="3" width="11.421875" style="6" customWidth="1"/>
    <col min="4" max="4" width="12.421875" style="6" customWidth="1"/>
    <col min="5" max="5" width="12.00390625" style="6" customWidth="1"/>
    <col min="6" max="6" width="60.57421875" style="11" customWidth="1"/>
    <col min="7" max="7" width="16.28125" style="11" customWidth="1"/>
    <col min="8" max="8" width="80.28125" style="11" customWidth="1"/>
    <col min="9" max="16384" width="11.421875" style="2" customWidth="1"/>
  </cols>
  <sheetData>
    <row r="1" spans="1:8" ht="26.25">
      <c r="A1" s="84" t="s">
        <v>10</v>
      </c>
      <c r="B1" s="84"/>
      <c r="C1" s="84"/>
      <c r="D1" s="84"/>
      <c r="E1" s="84"/>
      <c r="F1" s="84"/>
      <c r="G1" s="84"/>
      <c r="H1" s="84"/>
    </row>
    <row r="2" spans="1:8" ht="26.25">
      <c r="A2" s="84" t="s">
        <v>9</v>
      </c>
      <c r="B2" s="84"/>
      <c r="C2" s="84"/>
      <c r="D2" s="84"/>
      <c r="E2" s="84"/>
      <c r="F2" s="84"/>
      <c r="G2" s="84"/>
      <c r="H2" s="84"/>
    </row>
    <row r="3" spans="1:8" ht="15">
      <c r="A3" s="85" t="s">
        <v>8</v>
      </c>
      <c r="B3" s="85"/>
      <c r="C3" s="85"/>
      <c r="D3" s="85"/>
      <c r="E3" s="85"/>
      <c r="F3" s="85"/>
      <c r="G3" s="85"/>
      <c r="H3" s="85"/>
    </row>
    <row r="4" spans="1:8" ht="15">
      <c r="A4" s="85"/>
      <c r="B4" s="85"/>
      <c r="C4" s="85"/>
      <c r="D4" s="85"/>
      <c r="E4" s="85"/>
      <c r="F4" s="85"/>
      <c r="G4" s="85"/>
      <c r="H4" s="85"/>
    </row>
    <row r="5" spans="1:8" ht="15">
      <c r="A5" s="3"/>
      <c r="B5" s="3"/>
      <c r="C5" s="28"/>
      <c r="D5" s="28"/>
      <c r="E5" s="28"/>
      <c r="F5" s="7"/>
      <c r="G5" s="29"/>
      <c r="H5" s="7"/>
    </row>
    <row r="6" spans="1:8" ht="15.75" customHeight="1">
      <c r="A6" s="1" t="s">
        <v>7</v>
      </c>
      <c r="B6" s="86" t="s">
        <v>287</v>
      </c>
      <c r="C6" s="86"/>
      <c r="D6" s="86"/>
      <c r="E6" s="86"/>
      <c r="F6" s="1"/>
      <c r="G6" s="77"/>
      <c r="H6" s="1"/>
    </row>
    <row r="7" spans="1:8" ht="15">
      <c r="A7" s="3"/>
      <c r="B7" s="86"/>
      <c r="C7" s="86"/>
      <c r="D7" s="86"/>
      <c r="E7" s="86"/>
      <c r="F7" s="8"/>
      <c r="G7" s="76">
        <f>SUM($G$364,$G$361,$G$358,$G$348,$G$323,$G$297,$G$287,$G$280,$G$243,$G$234,$G$219,$G$209,$G$193,$G$160,$G$102,$G$49,$G$38)</f>
        <v>0</v>
      </c>
      <c r="H7" s="27" t="str">
        <f>numletras(G7,"PESO","PESOS")</f>
        <v> PESOS 00/100 </v>
      </c>
    </row>
    <row r="8" spans="1:8" ht="30">
      <c r="A8" s="4" t="s">
        <v>6</v>
      </c>
      <c r="B8" s="5" t="s">
        <v>5</v>
      </c>
      <c r="C8" s="5" t="s">
        <v>4</v>
      </c>
      <c r="D8" s="5" t="s">
        <v>3</v>
      </c>
      <c r="E8" s="78" t="s">
        <v>2</v>
      </c>
      <c r="F8" s="5" t="s">
        <v>11</v>
      </c>
      <c r="G8" s="5" t="s">
        <v>1</v>
      </c>
      <c r="H8" s="5" t="s">
        <v>12</v>
      </c>
    </row>
    <row r="9" spans="1:8" ht="15">
      <c r="A9" s="32" t="s">
        <v>13</v>
      </c>
      <c r="B9" s="32" t="s">
        <v>14</v>
      </c>
      <c r="C9" s="33" t="s">
        <v>25</v>
      </c>
      <c r="D9" s="34"/>
      <c r="E9" s="79"/>
      <c r="F9" s="13"/>
      <c r="G9" s="15"/>
      <c r="H9" s="13"/>
    </row>
    <row r="10" spans="1:8" ht="15">
      <c r="A10" s="35" t="s">
        <v>15</v>
      </c>
      <c r="B10" s="35" t="s">
        <v>16</v>
      </c>
      <c r="C10" s="36" t="s">
        <v>25</v>
      </c>
      <c r="D10" s="37"/>
      <c r="E10" s="80"/>
      <c r="F10" s="9"/>
      <c r="G10" s="16"/>
      <c r="H10" s="9"/>
    </row>
    <row r="11" spans="1:8" ht="56.25">
      <c r="A11" s="38" t="s">
        <v>17</v>
      </c>
      <c r="B11" s="38" t="s">
        <v>18</v>
      </c>
      <c r="C11" s="39" t="s">
        <v>284</v>
      </c>
      <c r="D11" s="40">
        <v>120</v>
      </c>
      <c r="E11" s="81"/>
      <c r="F11" s="9" t="str">
        <f>numletras(E11,"PESO","PESOS")</f>
        <v> PESOS 00/100 </v>
      </c>
      <c r="G11" s="41">
        <f>D11*E11</f>
        <v>0</v>
      </c>
      <c r="H11" s="9" t="str">
        <f>numletras(G11,"PESO","PESOS")</f>
        <v> PESOS 00/100 </v>
      </c>
    </row>
    <row r="12" spans="1:8" ht="15">
      <c r="A12" s="35" t="s">
        <v>15</v>
      </c>
      <c r="B12" s="35" t="s">
        <v>19</v>
      </c>
      <c r="C12" s="36" t="s">
        <v>25</v>
      </c>
      <c r="D12" s="37"/>
      <c r="E12" s="80"/>
      <c r="F12" s="9"/>
      <c r="G12" s="17">
        <f>SUM(G11)</f>
        <v>0</v>
      </c>
      <c r="H12" s="9" t="str">
        <f>numletras(G12,"PESO","PESOS")</f>
        <v> PESOS 00/100 </v>
      </c>
    </row>
    <row r="13" spans="1:8" ht="15">
      <c r="A13" s="35" t="s">
        <v>20</v>
      </c>
      <c r="B13" s="35" t="s">
        <v>22</v>
      </c>
      <c r="C13" s="36" t="s">
        <v>25</v>
      </c>
      <c r="D13" s="37"/>
      <c r="E13" s="80"/>
      <c r="F13" s="9"/>
      <c r="G13" s="41"/>
      <c r="H13" s="9"/>
    </row>
    <row r="14" spans="1:8" ht="67.5">
      <c r="A14" s="38" t="s">
        <v>21</v>
      </c>
      <c r="B14" s="42" t="s">
        <v>23</v>
      </c>
      <c r="C14" s="39" t="s">
        <v>26</v>
      </c>
      <c r="D14" s="40">
        <v>25</v>
      </c>
      <c r="E14" s="81"/>
      <c r="F14" s="9" t="str">
        <f>numletras(E14,"PESO","PESOS")</f>
        <v> PESOS 00/100 </v>
      </c>
      <c r="G14" s="41">
        <f>D14*E14</f>
        <v>0</v>
      </c>
      <c r="H14" s="9" t="str">
        <f>numletras(G14,"PESO","PESOS")</f>
        <v> PESOS 00/100 </v>
      </c>
    </row>
    <row r="15" spans="1:8" ht="15">
      <c r="A15" s="35" t="s">
        <v>20</v>
      </c>
      <c r="B15" s="35" t="s">
        <v>24</v>
      </c>
      <c r="C15" s="36" t="s">
        <v>25</v>
      </c>
      <c r="D15" s="37"/>
      <c r="E15" s="80"/>
      <c r="F15" s="9"/>
      <c r="G15" s="17">
        <f>SUM(G14)</f>
        <v>0</v>
      </c>
      <c r="H15" s="9" t="str">
        <f>numletras(G15,"PESO","PESOS")</f>
        <v> PESOS 00/100 </v>
      </c>
    </row>
    <row r="16" spans="1:8" ht="15">
      <c r="A16" s="35" t="s">
        <v>27</v>
      </c>
      <c r="B16" s="35" t="s">
        <v>28</v>
      </c>
      <c r="C16" s="36" t="s">
        <v>25</v>
      </c>
      <c r="D16" s="37"/>
      <c r="E16" s="80"/>
      <c r="F16" s="9"/>
      <c r="G16" s="41"/>
      <c r="H16" s="9"/>
    </row>
    <row r="17" spans="1:8" ht="45">
      <c r="A17" s="38" t="s">
        <v>29</v>
      </c>
      <c r="B17" s="38" t="s">
        <v>30</v>
      </c>
      <c r="C17" s="39" t="s">
        <v>284</v>
      </c>
      <c r="D17" s="40">
        <v>7.5</v>
      </c>
      <c r="E17" s="81"/>
      <c r="F17" s="9" t="str">
        <f>numletras(E17,"PESO","PESOS")</f>
        <v> PESOS 00/100 </v>
      </c>
      <c r="G17" s="41">
        <f>D17*E17</f>
        <v>0</v>
      </c>
      <c r="H17" s="9" t="str">
        <f>numletras(G17,"PESO","PESOS")</f>
        <v> PESOS 00/100 </v>
      </c>
    </row>
    <row r="18" spans="1:8" ht="67.5">
      <c r="A18" s="38" t="s">
        <v>31</v>
      </c>
      <c r="B18" s="42" t="s">
        <v>32</v>
      </c>
      <c r="C18" s="39" t="s">
        <v>26</v>
      </c>
      <c r="D18" s="40">
        <v>1</v>
      </c>
      <c r="E18" s="81"/>
      <c r="F18" s="9" t="str">
        <f>numletras(E18,"PESO","PESOS")</f>
        <v> PESOS 00/100 </v>
      </c>
      <c r="G18" s="41">
        <f>D18*E18</f>
        <v>0</v>
      </c>
      <c r="H18" s="9" t="str">
        <f>numletras(G18,"PESO","PESOS")</f>
        <v> PESOS 00/100 </v>
      </c>
    </row>
    <row r="19" spans="1:8" ht="15">
      <c r="A19" s="35" t="s">
        <v>27</v>
      </c>
      <c r="B19" s="35" t="s">
        <v>33</v>
      </c>
      <c r="C19" s="36" t="s">
        <v>25</v>
      </c>
      <c r="D19" s="37"/>
      <c r="E19" s="80"/>
      <c r="F19" s="9"/>
      <c r="G19" s="17">
        <f>SUM(G17:G18)</f>
        <v>0</v>
      </c>
      <c r="H19" s="9" t="str">
        <f>numletras(G19,"PESO","PESOS")</f>
        <v> PESOS 00/100 </v>
      </c>
    </row>
    <row r="20" spans="1:8" ht="15">
      <c r="A20" s="35" t="s">
        <v>34</v>
      </c>
      <c r="B20" s="35" t="s">
        <v>35</v>
      </c>
      <c r="C20" s="36" t="s">
        <v>25</v>
      </c>
      <c r="D20" s="37"/>
      <c r="E20" s="80"/>
      <c r="F20" s="9"/>
      <c r="G20" s="41"/>
      <c r="H20" s="9"/>
    </row>
    <row r="21" spans="1:8" ht="45">
      <c r="A21" s="38" t="s">
        <v>36</v>
      </c>
      <c r="B21" s="38" t="s">
        <v>37</v>
      </c>
      <c r="C21" s="39" t="s">
        <v>26</v>
      </c>
      <c r="D21" s="40">
        <v>6</v>
      </c>
      <c r="E21" s="81"/>
      <c r="F21" s="9" t="str">
        <f>numletras(E21,"PESO","PESOS")</f>
        <v> PESOS 00/100 </v>
      </c>
      <c r="G21" s="41">
        <f>D21*E21</f>
        <v>0</v>
      </c>
      <c r="H21" s="9" t="str">
        <f aca="true" t="shared" si="0" ref="H21:H26">numletras(G21,"PESO","PESOS")</f>
        <v> PESOS 00/100 </v>
      </c>
    </row>
    <row r="22" spans="1:8" ht="45">
      <c r="A22" s="38" t="s">
        <v>38</v>
      </c>
      <c r="B22" s="38" t="s">
        <v>39</v>
      </c>
      <c r="C22" s="39" t="s">
        <v>26</v>
      </c>
      <c r="D22" s="40">
        <v>6</v>
      </c>
      <c r="E22" s="81"/>
      <c r="F22" s="9" t="str">
        <f>numletras(E22,"PESO","PESOS")</f>
        <v> PESOS 00/100 </v>
      </c>
      <c r="G22" s="41">
        <f>D22*E22</f>
        <v>0</v>
      </c>
      <c r="H22" s="9" t="str">
        <f t="shared" si="0"/>
        <v> PESOS 00/100 </v>
      </c>
    </row>
    <row r="23" spans="1:8" ht="33.75">
      <c r="A23" s="38" t="s">
        <v>40</v>
      </c>
      <c r="B23" s="38" t="s">
        <v>41</v>
      </c>
      <c r="C23" s="39" t="s">
        <v>26</v>
      </c>
      <c r="D23" s="40">
        <v>6</v>
      </c>
      <c r="E23" s="81"/>
      <c r="F23" s="9" t="str">
        <f>numletras(E23,"PESO","PESOS")</f>
        <v> PESOS 00/100 </v>
      </c>
      <c r="G23" s="41">
        <f>D23*E23</f>
        <v>0</v>
      </c>
      <c r="H23" s="9" t="str">
        <f t="shared" si="0"/>
        <v> PESOS 00/100 </v>
      </c>
    </row>
    <row r="24" spans="1:8" ht="33.75">
      <c r="A24" s="38" t="s">
        <v>42</v>
      </c>
      <c r="B24" s="38" t="s">
        <v>43</v>
      </c>
      <c r="C24" s="39" t="s">
        <v>26</v>
      </c>
      <c r="D24" s="40">
        <v>4</v>
      </c>
      <c r="E24" s="81"/>
      <c r="F24" s="9" t="str">
        <f>numletras(E24,"PESO","PESOS")</f>
        <v> PESOS 00/100 </v>
      </c>
      <c r="G24" s="41">
        <f>D24*E24</f>
        <v>0</v>
      </c>
      <c r="H24" s="9" t="str">
        <f t="shared" si="0"/>
        <v> PESOS 00/100 </v>
      </c>
    </row>
    <row r="25" spans="1:8" ht="22.5">
      <c r="A25" s="38" t="s">
        <v>44</v>
      </c>
      <c r="B25" s="38" t="s">
        <v>45</v>
      </c>
      <c r="C25" s="39" t="s">
        <v>26</v>
      </c>
      <c r="D25" s="40">
        <v>4</v>
      </c>
      <c r="E25" s="81"/>
      <c r="F25" s="9" t="str">
        <f>numletras(E25,"PESO","PESOS")</f>
        <v> PESOS 00/100 </v>
      </c>
      <c r="G25" s="41">
        <f>D25*E25</f>
        <v>0</v>
      </c>
      <c r="H25" s="9" t="str">
        <f t="shared" si="0"/>
        <v> PESOS 00/100 </v>
      </c>
    </row>
    <row r="26" spans="1:8" ht="15">
      <c r="A26" s="35" t="s">
        <v>34</v>
      </c>
      <c r="B26" s="35" t="s">
        <v>46</v>
      </c>
      <c r="C26" s="36" t="s">
        <v>25</v>
      </c>
      <c r="D26" s="37"/>
      <c r="E26" s="80"/>
      <c r="F26" s="9"/>
      <c r="G26" s="17">
        <f>SUM(G21:G25)</f>
        <v>0</v>
      </c>
      <c r="H26" s="9" t="str">
        <f t="shared" si="0"/>
        <v> PESOS 00/100 </v>
      </c>
    </row>
    <row r="27" spans="1:8" ht="15">
      <c r="A27" s="35" t="s">
        <v>47</v>
      </c>
      <c r="B27" s="35" t="s">
        <v>48</v>
      </c>
      <c r="C27" s="36" t="s">
        <v>25</v>
      </c>
      <c r="D27" s="37"/>
      <c r="E27" s="80"/>
      <c r="F27" s="9"/>
      <c r="G27" s="41"/>
      <c r="H27" s="9"/>
    </row>
    <row r="28" spans="1:8" ht="56.25">
      <c r="A28" s="38" t="s">
        <v>49</v>
      </c>
      <c r="B28" s="42" t="s">
        <v>50</v>
      </c>
      <c r="C28" s="39" t="s">
        <v>51</v>
      </c>
      <c r="D28" s="40">
        <v>144</v>
      </c>
      <c r="E28" s="81"/>
      <c r="F28" s="9" t="str">
        <f>numletras(E28,"PESO","PESOS")</f>
        <v> PESOS 00/100 </v>
      </c>
      <c r="G28" s="41">
        <f>D28*E28</f>
        <v>0</v>
      </c>
      <c r="H28" s="9" t="str">
        <f>numletras(G28,"PESO","PESOS")</f>
        <v> PESOS 00/100 </v>
      </c>
    </row>
    <row r="29" spans="1:8" ht="168.75">
      <c r="A29" s="38" t="s">
        <v>52</v>
      </c>
      <c r="B29" s="42" t="s">
        <v>53</v>
      </c>
      <c r="C29" s="39" t="s">
        <v>51</v>
      </c>
      <c r="D29" s="40">
        <v>93</v>
      </c>
      <c r="E29" s="81"/>
      <c r="F29" s="9" t="str">
        <f>numletras(E29,"PESO","PESOS")</f>
        <v> PESOS 00/100 </v>
      </c>
      <c r="G29" s="41">
        <f>D29*E29</f>
        <v>0</v>
      </c>
      <c r="H29" s="9" t="str">
        <f>numletras(G29,"PESO","PESOS")</f>
        <v> PESOS 00/100 </v>
      </c>
    </row>
    <row r="30" spans="1:8" ht="15">
      <c r="A30" s="35" t="s">
        <v>47</v>
      </c>
      <c r="B30" s="35" t="s">
        <v>54</v>
      </c>
      <c r="C30" s="36" t="s">
        <v>25</v>
      </c>
      <c r="D30" s="37"/>
      <c r="E30" s="80"/>
      <c r="F30" s="9"/>
      <c r="G30" s="17">
        <f>SUM(G28:G29)</f>
        <v>0</v>
      </c>
      <c r="H30" s="9" t="str">
        <f>numletras(G30,"PESO","PESOS")</f>
        <v> PESOS 00/100 </v>
      </c>
    </row>
    <row r="31" spans="1:8" ht="15">
      <c r="A31" s="35" t="s">
        <v>55</v>
      </c>
      <c r="B31" s="35" t="s">
        <v>56</v>
      </c>
      <c r="C31" s="36" t="s">
        <v>25</v>
      </c>
      <c r="D31" s="37"/>
      <c r="E31" s="80"/>
      <c r="F31" s="9"/>
      <c r="G31" s="41"/>
      <c r="H31" s="9"/>
    </row>
    <row r="32" spans="1:8" ht="45">
      <c r="A32" s="38" t="s">
        <v>57</v>
      </c>
      <c r="B32" s="38" t="s">
        <v>58</v>
      </c>
      <c r="C32" s="39" t="s">
        <v>59</v>
      </c>
      <c r="D32" s="40">
        <v>56</v>
      </c>
      <c r="E32" s="81"/>
      <c r="F32" s="9" t="str">
        <f>numletras(E32,"PESO","PESOS")</f>
        <v> PESOS 00/100 </v>
      </c>
      <c r="G32" s="41">
        <f>D32*E32</f>
        <v>0</v>
      </c>
      <c r="H32" s="9" t="str">
        <f aca="true" t="shared" si="1" ref="H32:H38">numletras(G32,"PESO","PESOS")</f>
        <v> PESOS 00/100 </v>
      </c>
    </row>
    <row r="33" spans="1:8" ht="78.75">
      <c r="A33" s="38" t="s">
        <v>60</v>
      </c>
      <c r="B33" s="42" t="s">
        <v>61</v>
      </c>
      <c r="C33" s="39" t="s">
        <v>26</v>
      </c>
      <c r="D33" s="40">
        <v>29</v>
      </c>
      <c r="E33" s="81"/>
      <c r="F33" s="9" t="str">
        <f>numletras(E33,"PESO","PESOS")</f>
        <v> PESOS 00/100 </v>
      </c>
      <c r="G33" s="41">
        <f>D33*E33</f>
        <v>0</v>
      </c>
      <c r="H33" s="9" t="str">
        <f t="shared" si="1"/>
        <v> PESOS 00/100 </v>
      </c>
    </row>
    <row r="34" spans="1:8" ht="45">
      <c r="A34" s="38" t="s">
        <v>62</v>
      </c>
      <c r="B34" s="38" t="s">
        <v>63</v>
      </c>
      <c r="C34" s="39" t="s">
        <v>26</v>
      </c>
      <c r="D34" s="40">
        <v>6</v>
      </c>
      <c r="E34" s="81"/>
      <c r="F34" s="9" t="str">
        <f>numletras(E34,"PESO","PESOS")</f>
        <v> PESOS 00/100 </v>
      </c>
      <c r="G34" s="41">
        <f>D34*E34</f>
        <v>0</v>
      </c>
      <c r="H34" s="9" t="str">
        <f t="shared" si="1"/>
        <v> PESOS 00/100 </v>
      </c>
    </row>
    <row r="35" spans="1:8" ht="67.5">
      <c r="A35" s="38" t="s">
        <v>64</v>
      </c>
      <c r="B35" s="42" t="s">
        <v>65</v>
      </c>
      <c r="C35" s="39" t="s">
        <v>66</v>
      </c>
      <c r="D35" s="40">
        <v>2</v>
      </c>
      <c r="E35" s="81"/>
      <c r="F35" s="10" t="str">
        <f>numletras(E35,"PESO","PESOS")</f>
        <v> PESOS 00/100 </v>
      </c>
      <c r="G35" s="41">
        <f>D35*E35</f>
        <v>0</v>
      </c>
      <c r="H35" s="10" t="str">
        <f t="shared" si="1"/>
        <v> PESOS 00/100 </v>
      </c>
    </row>
    <row r="36" spans="1:8" ht="33.75">
      <c r="A36" s="38" t="s">
        <v>67</v>
      </c>
      <c r="B36" s="38" t="s">
        <v>68</v>
      </c>
      <c r="C36" s="39" t="s">
        <v>26</v>
      </c>
      <c r="D36" s="40">
        <v>16</v>
      </c>
      <c r="E36" s="81"/>
      <c r="F36" s="10" t="str">
        <f>numletras(E36,"PESO","PESOS")</f>
        <v> PESOS 00/100 </v>
      </c>
      <c r="G36" s="41">
        <f>D36*E36</f>
        <v>0</v>
      </c>
      <c r="H36" s="10" t="str">
        <f t="shared" si="1"/>
        <v> PESOS 00/100 </v>
      </c>
    </row>
    <row r="37" spans="1:8" ht="15">
      <c r="A37" s="35" t="s">
        <v>55</v>
      </c>
      <c r="B37" s="35" t="s">
        <v>69</v>
      </c>
      <c r="C37" s="36" t="s">
        <v>25</v>
      </c>
      <c r="D37" s="37"/>
      <c r="E37" s="80"/>
      <c r="F37" s="10"/>
      <c r="G37" s="17">
        <f>SUM(G32:G36)</f>
        <v>0</v>
      </c>
      <c r="H37" s="10" t="str">
        <f t="shared" si="1"/>
        <v> PESOS 00/100 </v>
      </c>
    </row>
    <row r="38" spans="1:8" ht="15">
      <c r="A38" s="43" t="s">
        <v>13</v>
      </c>
      <c r="B38" s="43" t="s">
        <v>70</v>
      </c>
      <c r="C38" s="44" t="s">
        <v>25</v>
      </c>
      <c r="D38" s="45"/>
      <c r="E38" s="82"/>
      <c r="F38" s="12"/>
      <c r="G38" s="19">
        <f>SUM(G37,G30,G26,G19,G15,G12)</f>
        <v>0</v>
      </c>
      <c r="H38" s="75" t="str">
        <f t="shared" si="1"/>
        <v> PESOS 00/100 </v>
      </c>
    </row>
    <row r="39" spans="1:8" ht="15">
      <c r="A39" s="32" t="s">
        <v>71</v>
      </c>
      <c r="B39" s="32" t="s">
        <v>72</v>
      </c>
      <c r="C39" s="33" t="s">
        <v>25</v>
      </c>
      <c r="D39" s="34"/>
      <c r="E39" s="79"/>
      <c r="F39" s="14"/>
      <c r="G39" s="46"/>
      <c r="H39" s="14"/>
    </row>
    <row r="40" spans="1:8" ht="15">
      <c r="A40" s="35" t="s">
        <v>34</v>
      </c>
      <c r="B40" s="35" t="s">
        <v>35</v>
      </c>
      <c r="C40" s="36" t="s">
        <v>25</v>
      </c>
      <c r="D40" s="37"/>
      <c r="E40" s="80"/>
      <c r="F40" s="10"/>
      <c r="G40" s="41"/>
      <c r="H40" s="10"/>
    </row>
    <row r="41" spans="1:8" ht="45">
      <c r="A41" s="38" t="s">
        <v>36</v>
      </c>
      <c r="B41" s="38" t="s">
        <v>37</v>
      </c>
      <c r="C41" s="39" t="s">
        <v>26</v>
      </c>
      <c r="D41" s="40">
        <v>5</v>
      </c>
      <c r="E41" s="81"/>
      <c r="F41" s="10" t="str">
        <f aca="true" t="shared" si="2" ref="F41:F47">numletras(E41,"PESO","PESOS")</f>
        <v> PESOS 00/100 </v>
      </c>
      <c r="G41" s="41">
        <f aca="true" t="shared" si="3" ref="G41:G47">D41*E41</f>
        <v>0</v>
      </c>
      <c r="H41" s="10" t="str">
        <f aca="true" t="shared" si="4" ref="H41:H49">numletras(G41,"PESO","PESOS")</f>
        <v> PESOS 00/100 </v>
      </c>
    </row>
    <row r="42" spans="1:8" ht="45">
      <c r="A42" s="38" t="s">
        <v>38</v>
      </c>
      <c r="B42" s="38" t="s">
        <v>39</v>
      </c>
      <c r="C42" s="39" t="s">
        <v>26</v>
      </c>
      <c r="D42" s="40">
        <v>5</v>
      </c>
      <c r="E42" s="81"/>
      <c r="F42" s="10" t="str">
        <f t="shared" si="2"/>
        <v> PESOS 00/100 </v>
      </c>
      <c r="G42" s="41">
        <f t="shared" si="3"/>
        <v>0</v>
      </c>
      <c r="H42" s="10" t="str">
        <f t="shared" si="4"/>
        <v> PESOS 00/100 </v>
      </c>
    </row>
    <row r="43" spans="1:8" ht="33.75">
      <c r="A43" s="38" t="s">
        <v>40</v>
      </c>
      <c r="B43" s="38" t="s">
        <v>41</v>
      </c>
      <c r="C43" s="39" t="s">
        <v>26</v>
      </c>
      <c r="D43" s="40">
        <v>5</v>
      </c>
      <c r="E43" s="81"/>
      <c r="F43" s="10" t="str">
        <f t="shared" si="2"/>
        <v> PESOS 00/100 </v>
      </c>
      <c r="G43" s="41">
        <f t="shared" si="3"/>
        <v>0</v>
      </c>
      <c r="H43" s="10" t="str">
        <f t="shared" si="4"/>
        <v> PESOS 00/100 </v>
      </c>
    </row>
    <row r="44" spans="1:8" ht="33.75">
      <c r="A44" s="38" t="s">
        <v>42</v>
      </c>
      <c r="B44" s="38" t="s">
        <v>43</v>
      </c>
      <c r="C44" s="39" t="s">
        <v>26</v>
      </c>
      <c r="D44" s="40">
        <v>1</v>
      </c>
      <c r="E44" s="81"/>
      <c r="F44" s="10" t="str">
        <f t="shared" si="2"/>
        <v> PESOS 00/100 </v>
      </c>
      <c r="G44" s="41">
        <f t="shared" si="3"/>
        <v>0</v>
      </c>
      <c r="H44" s="10" t="str">
        <f t="shared" si="4"/>
        <v> PESOS 00/100 </v>
      </c>
    </row>
    <row r="45" spans="1:8" ht="22.5">
      <c r="A45" s="38" t="s">
        <v>44</v>
      </c>
      <c r="B45" s="38" t="s">
        <v>45</v>
      </c>
      <c r="C45" s="39" t="s">
        <v>26</v>
      </c>
      <c r="D45" s="40">
        <v>1</v>
      </c>
      <c r="E45" s="81"/>
      <c r="F45" s="10" t="str">
        <f t="shared" si="2"/>
        <v> PESOS 00/100 </v>
      </c>
      <c r="G45" s="41">
        <f t="shared" si="3"/>
        <v>0</v>
      </c>
      <c r="H45" s="10" t="str">
        <f t="shared" si="4"/>
        <v> PESOS 00/100 </v>
      </c>
    </row>
    <row r="46" spans="1:8" ht="56.25">
      <c r="A46" s="38" t="s">
        <v>73</v>
      </c>
      <c r="B46" s="38" t="s">
        <v>74</v>
      </c>
      <c r="C46" s="39" t="s">
        <v>26</v>
      </c>
      <c r="D46" s="40">
        <v>1</v>
      </c>
      <c r="E46" s="81"/>
      <c r="F46" s="10" t="str">
        <f t="shared" si="2"/>
        <v> PESOS 00/100 </v>
      </c>
      <c r="G46" s="41">
        <f t="shared" si="3"/>
        <v>0</v>
      </c>
      <c r="H46" s="10" t="str">
        <f t="shared" si="4"/>
        <v> PESOS 00/100 </v>
      </c>
    </row>
    <row r="47" spans="1:8" ht="33.75">
      <c r="A47" s="38" t="s">
        <v>75</v>
      </c>
      <c r="B47" s="38" t="s">
        <v>76</v>
      </c>
      <c r="C47" s="39" t="s">
        <v>26</v>
      </c>
      <c r="D47" s="40">
        <v>2</v>
      </c>
      <c r="E47" s="81"/>
      <c r="F47" s="10" t="str">
        <f t="shared" si="2"/>
        <v> PESOS 00/100 </v>
      </c>
      <c r="G47" s="41">
        <f t="shared" si="3"/>
        <v>0</v>
      </c>
      <c r="H47" s="10" t="str">
        <f t="shared" si="4"/>
        <v> PESOS 00/100 </v>
      </c>
    </row>
    <row r="48" spans="1:8" ht="15">
      <c r="A48" s="35" t="s">
        <v>34</v>
      </c>
      <c r="B48" s="35" t="s">
        <v>46</v>
      </c>
      <c r="C48" s="36" t="s">
        <v>25</v>
      </c>
      <c r="D48" s="37"/>
      <c r="E48" s="80"/>
      <c r="F48" s="10"/>
      <c r="G48" s="17">
        <f>SUM(G41:G47)</f>
        <v>0</v>
      </c>
      <c r="H48" s="10" t="str">
        <f t="shared" si="4"/>
        <v> PESOS 00/100 </v>
      </c>
    </row>
    <row r="49" spans="1:8" ht="15">
      <c r="A49" s="43" t="s">
        <v>71</v>
      </c>
      <c r="B49" s="43" t="s">
        <v>77</v>
      </c>
      <c r="C49" s="44" t="s">
        <v>25</v>
      </c>
      <c r="D49" s="45"/>
      <c r="E49" s="82"/>
      <c r="F49" s="12"/>
      <c r="G49" s="19">
        <f>SUM(G48)</f>
        <v>0</v>
      </c>
      <c r="H49" s="75" t="str">
        <f t="shared" si="4"/>
        <v> PESOS 00/100 </v>
      </c>
    </row>
    <row r="50" spans="1:8" ht="15">
      <c r="A50" s="32" t="s">
        <v>78</v>
      </c>
      <c r="B50" s="32" t="s">
        <v>79</v>
      </c>
      <c r="C50" s="33" t="s">
        <v>25</v>
      </c>
      <c r="D50" s="34"/>
      <c r="E50" s="79"/>
      <c r="F50" s="14"/>
      <c r="G50" s="46"/>
      <c r="H50" s="14"/>
    </row>
    <row r="51" spans="1:8" ht="15">
      <c r="A51" s="35" t="s">
        <v>80</v>
      </c>
      <c r="B51" s="35" t="s">
        <v>81</v>
      </c>
      <c r="C51" s="36" t="s">
        <v>25</v>
      </c>
      <c r="D51" s="37"/>
      <c r="E51" s="80"/>
      <c r="F51" s="10"/>
      <c r="G51" s="41"/>
      <c r="H51" s="10"/>
    </row>
    <row r="52" spans="1:8" ht="45">
      <c r="A52" s="38" t="s">
        <v>82</v>
      </c>
      <c r="B52" s="38" t="s">
        <v>83</v>
      </c>
      <c r="C52" s="39" t="s">
        <v>284</v>
      </c>
      <c r="D52" s="40">
        <v>126</v>
      </c>
      <c r="E52" s="81"/>
      <c r="F52" s="10" t="str">
        <f aca="true" t="shared" si="5" ref="F52:F58">numletras(E52,"PESO","PESOS")</f>
        <v> PESOS 00/100 </v>
      </c>
      <c r="G52" s="41">
        <f aca="true" t="shared" si="6" ref="G52:G58">D52*E52</f>
        <v>0</v>
      </c>
      <c r="H52" s="10" t="str">
        <f aca="true" t="shared" si="7" ref="H52:H59">numletras(G52,"PESO","PESOS")</f>
        <v> PESOS 00/100 </v>
      </c>
    </row>
    <row r="53" spans="1:8" ht="33.75">
      <c r="A53" s="38" t="s">
        <v>84</v>
      </c>
      <c r="B53" s="38" t="s">
        <v>85</v>
      </c>
      <c r="C53" s="39" t="s">
        <v>284</v>
      </c>
      <c r="D53" s="40">
        <v>220</v>
      </c>
      <c r="E53" s="81"/>
      <c r="F53" s="10" t="str">
        <f t="shared" si="5"/>
        <v> PESOS 00/100 </v>
      </c>
      <c r="G53" s="41">
        <f t="shared" si="6"/>
        <v>0</v>
      </c>
      <c r="H53" s="10" t="str">
        <f t="shared" si="7"/>
        <v> PESOS 00/100 </v>
      </c>
    </row>
    <row r="54" spans="1:8" ht="56.25">
      <c r="A54" s="38" t="s">
        <v>86</v>
      </c>
      <c r="B54" s="42" t="s">
        <v>87</v>
      </c>
      <c r="C54" s="39" t="s">
        <v>284</v>
      </c>
      <c r="D54" s="40">
        <v>130</v>
      </c>
      <c r="E54" s="81"/>
      <c r="F54" s="10" t="str">
        <f t="shared" si="5"/>
        <v> PESOS 00/100 </v>
      </c>
      <c r="G54" s="41">
        <f t="shared" si="6"/>
        <v>0</v>
      </c>
      <c r="H54" s="10" t="str">
        <f t="shared" si="7"/>
        <v> PESOS 00/100 </v>
      </c>
    </row>
    <row r="55" spans="1:8" ht="45">
      <c r="A55" s="38" t="s">
        <v>88</v>
      </c>
      <c r="B55" s="38" t="s">
        <v>89</v>
      </c>
      <c r="C55" s="39" t="s">
        <v>284</v>
      </c>
      <c r="D55" s="40">
        <v>395</v>
      </c>
      <c r="E55" s="81"/>
      <c r="F55" s="10" t="str">
        <f t="shared" si="5"/>
        <v> PESOS 00/100 </v>
      </c>
      <c r="G55" s="41">
        <f t="shared" si="6"/>
        <v>0</v>
      </c>
      <c r="H55" s="10" t="str">
        <f t="shared" si="7"/>
        <v> PESOS 00/100 </v>
      </c>
    </row>
    <row r="56" spans="1:8" ht="78.75">
      <c r="A56" s="38" t="s">
        <v>90</v>
      </c>
      <c r="B56" s="42" t="s">
        <v>91</v>
      </c>
      <c r="C56" s="39" t="s">
        <v>284</v>
      </c>
      <c r="D56" s="40">
        <v>132</v>
      </c>
      <c r="E56" s="81"/>
      <c r="F56" s="10" t="str">
        <f t="shared" si="5"/>
        <v> PESOS 00/100 </v>
      </c>
      <c r="G56" s="41">
        <f t="shared" si="6"/>
        <v>0</v>
      </c>
      <c r="H56" s="10" t="str">
        <f t="shared" si="7"/>
        <v> PESOS 00/100 </v>
      </c>
    </row>
    <row r="57" spans="1:8" ht="78.75">
      <c r="A57" s="38" t="s">
        <v>92</v>
      </c>
      <c r="B57" s="42" t="s">
        <v>93</v>
      </c>
      <c r="C57" s="39" t="s">
        <v>59</v>
      </c>
      <c r="D57" s="40">
        <v>142</v>
      </c>
      <c r="E57" s="81"/>
      <c r="F57" s="10" t="str">
        <f t="shared" si="5"/>
        <v> PESOS 00/100 </v>
      </c>
      <c r="G57" s="41">
        <f t="shared" si="6"/>
        <v>0</v>
      </c>
      <c r="H57" s="10" t="str">
        <f t="shared" si="7"/>
        <v> PESOS 00/100 </v>
      </c>
    </row>
    <row r="58" spans="1:8" ht="121.5" customHeight="1">
      <c r="A58" s="38" t="s">
        <v>94</v>
      </c>
      <c r="B58" s="42" t="s">
        <v>286</v>
      </c>
      <c r="C58" s="39" t="s">
        <v>284</v>
      </c>
      <c r="D58" s="40">
        <v>45</v>
      </c>
      <c r="E58" s="81"/>
      <c r="F58" s="10" t="str">
        <f t="shared" si="5"/>
        <v> PESOS 00/100 </v>
      </c>
      <c r="G58" s="41">
        <f t="shared" si="6"/>
        <v>0</v>
      </c>
      <c r="H58" s="10" t="str">
        <f t="shared" si="7"/>
        <v> PESOS 00/100 </v>
      </c>
    </row>
    <row r="59" spans="1:8" ht="15">
      <c r="A59" s="35" t="s">
        <v>80</v>
      </c>
      <c r="B59" s="35" t="s">
        <v>96</v>
      </c>
      <c r="C59" s="36" t="s">
        <v>25</v>
      </c>
      <c r="D59" s="37"/>
      <c r="E59" s="80"/>
      <c r="F59" s="10"/>
      <c r="G59" s="17">
        <f>SUM(G52:G58)</f>
        <v>0</v>
      </c>
      <c r="H59" s="10" t="str">
        <f t="shared" si="7"/>
        <v> PESOS 00/100 </v>
      </c>
    </row>
    <row r="60" spans="1:8" ht="15">
      <c r="A60" s="35" t="s">
        <v>27</v>
      </c>
      <c r="B60" s="35" t="s">
        <v>28</v>
      </c>
      <c r="C60" s="36" t="s">
        <v>25</v>
      </c>
      <c r="D60" s="37"/>
      <c r="E60" s="80"/>
      <c r="F60" s="10"/>
      <c r="G60" s="41"/>
      <c r="H60" s="10"/>
    </row>
    <row r="61" spans="1:8" ht="45">
      <c r="A61" s="38" t="s">
        <v>29</v>
      </c>
      <c r="B61" s="38" t="s">
        <v>30</v>
      </c>
      <c r="C61" s="39" t="s">
        <v>284</v>
      </c>
      <c r="D61" s="40">
        <v>8</v>
      </c>
      <c r="E61" s="81"/>
      <c r="F61" s="10" t="str">
        <f>numletras(E61,"PESO","PESOS")</f>
        <v> PESOS 00/100 </v>
      </c>
      <c r="G61" s="41">
        <f>D61*E61</f>
        <v>0</v>
      </c>
      <c r="H61" s="10" t="str">
        <f>numletras(G61,"PESO","PESOS")</f>
        <v> PESOS 00/100 </v>
      </c>
    </row>
    <row r="62" spans="1:8" ht="15">
      <c r="A62" s="35" t="s">
        <v>27</v>
      </c>
      <c r="B62" s="35" t="s">
        <v>33</v>
      </c>
      <c r="C62" s="36" t="s">
        <v>25</v>
      </c>
      <c r="D62" s="37"/>
      <c r="E62" s="80"/>
      <c r="F62" s="10"/>
      <c r="G62" s="17">
        <f>SUM(G61)</f>
        <v>0</v>
      </c>
      <c r="H62" s="10" t="str">
        <f>numletras(G62,"PESO","PESOS")</f>
        <v> PESOS 00/100 </v>
      </c>
    </row>
    <row r="63" spans="1:8" ht="15">
      <c r="A63" s="35" t="s">
        <v>20</v>
      </c>
      <c r="B63" s="35" t="s">
        <v>22</v>
      </c>
      <c r="C63" s="36" t="s">
        <v>25</v>
      </c>
      <c r="D63" s="37"/>
      <c r="E63" s="80"/>
      <c r="F63" s="10"/>
      <c r="G63" s="41"/>
      <c r="H63" s="10"/>
    </row>
    <row r="64" spans="1:8" ht="135">
      <c r="A64" s="38" t="s">
        <v>97</v>
      </c>
      <c r="B64" s="42" t="s">
        <v>98</v>
      </c>
      <c r="C64" s="39" t="s">
        <v>26</v>
      </c>
      <c r="D64" s="40">
        <v>7</v>
      </c>
      <c r="E64" s="81"/>
      <c r="F64" s="10" t="str">
        <f>numletras(E64,"PESO","PESOS")</f>
        <v> PESOS 00/100 </v>
      </c>
      <c r="G64" s="41">
        <f>D64*E64</f>
        <v>0</v>
      </c>
      <c r="H64" s="10" t="str">
        <f>numletras(G64,"PESO","PESOS")</f>
        <v> PESOS 00/100 </v>
      </c>
    </row>
    <row r="65" spans="1:8" ht="135">
      <c r="A65" s="38" t="s">
        <v>99</v>
      </c>
      <c r="B65" s="42" t="s">
        <v>100</v>
      </c>
      <c r="C65" s="39" t="s">
        <v>26</v>
      </c>
      <c r="D65" s="40">
        <v>2</v>
      </c>
      <c r="E65" s="81"/>
      <c r="F65" s="10" t="str">
        <f>numletras(E65,"PESO","PESOS")</f>
        <v> PESOS 00/100 </v>
      </c>
      <c r="G65" s="41">
        <f>D65*E65</f>
        <v>0</v>
      </c>
      <c r="H65" s="10" t="str">
        <f>numletras(G65,"PESO","PESOS")</f>
        <v> PESOS 00/100 </v>
      </c>
    </row>
    <row r="66" spans="1:8" ht="45">
      <c r="A66" s="47" t="s">
        <v>214</v>
      </c>
      <c r="B66" s="42" t="s">
        <v>215</v>
      </c>
      <c r="C66" s="48" t="s">
        <v>26</v>
      </c>
      <c r="D66" s="49">
        <v>1</v>
      </c>
      <c r="E66" s="80"/>
      <c r="F66" s="10" t="str">
        <f>numletras(E66,"PESO","PESOS")</f>
        <v> PESOS 00/100 </v>
      </c>
      <c r="G66" s="41">
        <f>D66*E66</f>
        <v>0</v>
      </c>
      <c r="H66" s="10" t="str">
        <f>numletras(G66,"PESO","PESOS")</f>
        <v> PESOS 00/100 </v>
      </c>
    </row>
    <row r="67" spans="1:8" ht="15">
      <c r="A67" s="35" t="s">
        <v>20</v>
      </c>
      <c r="B67" s="35" t="s">
        <v>24</v>
      </c>
      <c r="C67" s="36" t="s">
        <v>25</v>
      </c>
      <c r="D67" s="37"/>
      <c r="E67" s="80"/>
      <c r="F67" s="10"/>
      <c r="G67" s="17">
        <f>SUM(G64:G66)</f>
        <v>0</v>
      </c>
      <c r="H67" s="10" t="str">
        <f>numletras(G67,"PESO","PESOS")</f>
        <v> PESOS 00/100 </v>
      </c>
    </row>
    <row r="68" spans="1:8" ht="15">
      <c r="A68" s="35" t="s">
        <v>47</v>
      </c>
      <c r="B68" s="35" t="s">
        <v>48</v>
      </c>
      <c r="C68" s="36" t="s">
        <v>25</v>
      </c>
      <c r="D68" s="37"/>
      <c r="E68" s="80"/>
      <c r="F68" s="10"/>
      <c r="G68" s="41"/>
      <c r="H68" s="10"/>
    </row>
    <row r="69" spans="1:8" ht="56.25">
      <c r="A69" s="38" t="s">
        <v>49</v>
      </c>
      <c r="B69" s="42" t="s">
        <v>50</v>
      </c>
      <c r="C69" s="39" t="s">
        <v>51</v>
      </c>
      <c r="D69" s="40">
        <v>42</v>
      </c>
      <c r="E69" s="81"/>
      <c r="F69" s="10" t="str">
        <f>numletras(E69,"PESO","PESOS")</f>
        <v> PESOS 00/100 </v>
      </c>
      <c r="G69" s="41">
        <f>D69*E69</f>
        <v>0</v>
      </c>
      <c r="H69" s="10" t="str">
        <f>numletras(G69,"PESO","PESOS")</f>
        <v> PESOS 00/100 </v>
      </c>
    </row>
    <row r="70" spans="1:8" ht="168.75">
      <c r="A70" s="38" t="s">
        <v>52</v>
      </c>
      <c r="B70" s="42" t="s">
        <v>53</v>
      </c>
      <c r="C70" s="39" t="s">
        <v>51</v>
      </c>
      <c r="D70" s="40">
        <v>18</v>
      </c>
      <c r="E70" s="81"/>
      <c r="F70" s="10" t="str">
        <f>numletras(E70,"PESO","PESOS")</f>
        <v> PESOS 00/100 </v>
      </c>
      <c r="G70" s="41">
        <f>D70*E70</f>
        <v>0</v>
      </c>
      <c r="H70" s="10" t="str">
        <f>numletras(G70,"PESO","PESOS")</f>
        <v> PESOS 00/100 </v>
      </c>
    </row>
    <row r="71" spans="1:8" ht="15">
      <c r="A71" s="35" t="s">
        <v>47</v>
      </c>
      <c r="B71" s="35" t="s">
        <v>54</v>
      </c>
      <c r="C71" s="36" t="s">
        <v>25</v>
      </c>
      <c r="D71" s="37"/>
      <c r="E71" s="80"/>
      <c r="F71" s="10"/>
      <c r="G71" s="17">
        <f>SUM(G69:G70)</f>
        <v>0</v>
      </c>
      <c r="H71" s="10" t="str">
        <f>numletras(G71,"PESO","PESOS")</f>
        <v> PESOS 00/100 </v>
      </c>
    </row>
    <row r="72" spans="1:8" ht="15">
      <c r="A72" s="35" t="s">
        <v>101</v>
      </c>
      <c r="B72" s="35" t="s">
        <v>102</v>
      </c>
      <c r="C72" s="36" t="s">
        <v>25</v>
      </c>
      <c r="D72" s="37"/>
      <c r="E72" s="80"/>
      <c r="F72" s="10"/>
      <c r="G72" s="41"/>
      <c r="H72" s="10"/>
    </row>
    <row r="73" spans="1:8" ht="101.25">
      <c r="A73" s="38" t="s">
        <v>103</v>
      </c>
      <c r="B73" s="42" t="s">
        <v>104</v>
      </c>
      <c r="C73" s="39" t="s">
        <v>66</v>
      </c>
      <c r="D73" s="40">
        <v>7</v>
      </c>
      <c r="E73" s="81"/>
      <c r="F73" s="10" t="str">
        <f aca="true" t="shared" si="8" ref="F73:F83">numletras(E73,"PESO","PESOS")</f>
        <v> PESOS 00/100 </v>
      </c>
      <c r="G73" s="41">
        <f aca="true" t="shared" si="9" ref="G73:G83">D73*E73</f>
        <v>0</v>
      </c>
      <c r="H73" s="10" t="str">
        <f aca="true" t="shared" si="10" ref="H73:H84">numletras(G73,"PESO","PESOS")</f>
        <v> PESOS 00/100 </v>
      </c>
    </row>
    <row r="74" spans="1:8" ht="33.75">
      <c r="A74" s="38" t="s">
        <v>105</v>
      </c>
      <c r="B74" s="38" t="s">
        <v>106</v>
      </c>
      <c r="C74" s="39" t="s">
        <v>26</v>
      </c>
      <c r="D74" s="40">
        <v>7</v>
      </c>
      <c r="E74" s="81"/>
      <c r="F74" s="10" t="str">
        <f t="shared" si="8"/>
        <v> PESOS 00/100 </v>
      </c>
      <c r="G74" s="41">
        <f t="shared" si="9"/>
        <v>0</v>
      </c>
      <c r="H74" s="10" t="str">
        <f t="shared" si="10"/>
        <v> PESOS 00/100 </v>
      </c>
    </row>
    <row r="75" spans="1:8" ht="56.25">
      <c r="A75" s="38" t="s">
        <v>107</v>
      </c>
      <c r="B75" s="42" t="s">
        <v>108</v>
      </c>
      <c r="C75" s="39" t="s">
        <v>66</v>
      </c>
      <c r="D75" s="40">
        <v>2</v>
      </c>
      <c r="E75" s="81"/>
      <c r="F75" s="10" t="str">
        <f t="shared" si="8"/>
        <v> PESOS 00/100 </v>
      </c>
      <c r="G75" s="41">
        <f t="shared" si="9"/>
        <v>0</v>
      </c>
      <c r="H75" s="10" t="str">
        <f t="shared" si="10"/>
        <v> PESOS 00/100 </v>
      </c>
    </row>
    <row r="76" spans="1:8" ht="33.75">
      <c r="A76" s="38" t="s">
        <v>109</v>
      </c>
      <c r="B76" s="38" t="s">
        <v>110</v>
      </c>
      <c r="C76" s="39" t="s">
        <v>26</v>
      </c>
      <c r="D76" s="40">
        <v>2</v>
      </c>
      <c r="E76" s="81"/>
      <c r="F76" s="10" t="str">
        <f t="shared" si="8"/>
        <v> PESOS 00/100 </v>
      </c>
      <c r="G76" s="41">
        <f t="shared" si="9"/>
        <v>0</v>
      </c>
      <c r="H76" s="10" t="str">
        <f t="shared" si="10"/>
        <v> PESOS 00/100 </v>
      </c>
    </row>
    <row r="77" spans="1:8" ht="101.25">
      <c r="A77" s="38" t="s">
        <v>111</v>
      </c>
      <c r="B77" s="42" t="s">
        <v>112</v>
      </c>
      <c r="C77" s="39" t="s">
        <v>66</v>
      </c>
      <c r="D77" s="40">
        <v>2</v>
      </c>
      <c r="E77" s="81"/>
      <c r="F77" s="10" t="str">
        <f t="shared" si="8"/>
        <v> PESOS 00/100 </v>
      </c>
      <c r="G77" s="41">
        <f t="shared" si="9"/>
        <v>0</v>
      </c>
      <c r="H77" s="10" t="str">
        <f t="shared" si="10"/>
        <v> PESOS 00/100 </v>
      </c>
    </row>
    <row r="78" spans="1:8" ht="33.75">
      <c r="A78" s="38" t="s">
        <v>113</v>
      </c>
      <c r="B78" s="38" t="s">
        <v>114</v>
      </c>
      <c r="C78" s="39" t="s">
        <v>26</v>
      </c>
      <c r="D78" s="40">
        <v>2</v>
      </c>
      <c r="E78" s="81"/>
      <c r="F78" s="10" t="str">
        <f t="shared" si="8"/>
        <v> PESOS 00/100 </v>
      </c>
      <c r="G78" s="41">
        <f t="shared" si="9"/>
        <v>0</v>
      </c>
      <c r="H78" s="10" t="str">
        <f t="shared" si="10"/>
        <v> PESOS 00/100 </v>
      </c>
    </row>
    <row r="79" spans="1:8" ht="56.25">
      <c r="A79" s="38" t="s">
        <v>115</v>
      </c>
      <c r="B79" s="42" t="s">
        <v>116</v>
      </c>
      <c r="C79" s="39" t="s">
        <v>66</v>
      </c>
      <c r="D79" s="40">
        <v>23</v>
      </c>
      <c r="E79" s="81"/>
      <c r="F79" s="10" t="str">
        <f t="shared" si="8"/>
        <v> PESOS 00/100 </v>
      </c>
      <c r="G79" s="41">
        <f t="shared" si="9"/>
        <v>0</v>
      </c>
      <c r="H79" s="10" t="str">
        <f t="shared" si="10"/>
        <v> PESOS 00/100 </v>
      </c>
    </row>
    <row r="80" spans="1:8" ht="78.75">
      <c r="A80" s="38" t="s">
        <v>117</v>
      </c>
      <c r="B80" s="42" t="s">
        <v>118</v>
      </c>
      <c r="C80" s="39" t="s">
        <v>66</v>
      </c>
      <c r="D80" s="40">
        <v>26</v>
      </c>
      <c r="E80" s="81"/>
      <c r="F80" s="10" t="str">
        <f t="shared" si="8"/>
        <v> PESOS 00/100 </v>
      </c>
      <c r="G80" s="41">
        <f t="shared" si="9"/>
        <v>0</v>
      </c>
      <c r="H80" s="10" t="str">
        <f t="shared" si="10"/>
        <v> PESOS 00/100 </v>
      </c>
    </row>
    <row r="81" spans="1:8" ht="33.75">
      <c r="A81" s="38" t="s">
        <v>119</v>
      </c>
      <c r="B81" s="38" t="s">
        <v>120</v>
      </c>
      <c r="C81" s="39" t="s">
        <v>26</v>
      </c>
      <c r="D81" s="40">
        <v>26</v>
      </c>
      <c r="E81" s="81"/>
      <c r="F81" s="10" t="str">
        <f t="shared" si="8"/>
        <v> PESOS 00/100 </v>
      </c>
      <c r="G81" s="41">
        <f t="shared" si="9"/>
        <v>0</v>
      </c>
      <c r="H81" s="10" t="str">
        <f t="shared" si="10"/>
        <v> PESOS 00/100 </v>
      </c>
    </row>
    <row r="82" spans="1:8" ht="67.5">
      <c r="A82" s="38" t="s">
        <v>121</v>
      </c>
      <c r="B82" s="42" t="s">
        <v>122</v>
      </c>
      <c r="C82" s="39" t="s">
        <v>26</v>
      </c>
      <c r="D82" s="40">
        <v>17</v>
      </c>
      <c r="E82" s="81"/>
      <c r="F82" s="10" t="str">
        <f t="shared" si="8"/>
        <v> PESOS 00/100 </v>
      </c>
      <c r="G82" s="41">
        <f t="shared" si="9"/>
        <v>0</v>
      </c>
      <c r="H82" s="10" t="str">
        <f t="shared" si="10"/>
        <v> PESOS 00/100 </v>
      </c>
    </row>
    <row r="83" spans="1:8" ht="45">
      <c r="A83" s="38" t="s">
        <v>123</v>
      </c>
      <c r="B83" s="38" t="s">
        <v>124</v>
      </c>
      <c r="C83" s="39" t="s">
        <v>26</v>
      </c>
      <c r="D83" s="40">
        <v>6</v>
      </c>
      <c r="E83" s="81"/>
      <c r="F83" s="10" t="str">
        <f t="shared" si="8"/>
        <v> PESOS 00/100 </v>
      </c>
      <c r="G83" s="41">
        <f t="shared" si="9"/>
        <v>0</v>
      </c>
      <c r="H83" s="10" t="str">
        <f t="shared" si="10"/>
        <v> PESOS 00/100 </v>
      </c>
    </row>
    <row r="84" spans="1:8" ht="15">
      <c r="A84" s="35" t="s">
        <v>101</v>
      </c>
      <c r="B84" s="35" t="s">
        <v>125</v>
      </c>
      <c r="C84" s="36" t="s">
        <v>25</v>
      </c>
      <c r="D84" s="37"/>
      <c r="E84" s="80"/>
      <c r="F84" s="10"/>
      <c r="G84" s="17">
        <f>SUM(G73:G83)</f>
        <v>0</v>
      </c>
      <c r="H84" s="10" t="str">
        <f t="shared" si="10"/>
        <v> PESOS 00/100 </v>
      </c>
    </row>
    <row r="85" spans="1:8" ht="15">
      <c r="A85" s="35" t="s">
        <v>55</v>
      </c>
      <c r="B85" s="35" t="s">
        <v>126</v>
      </c>
      <c r="C85" s="36" t="s">
        <v>25</v>
      </c>
      <c r="D85" s="37"/>
      <c r="E85" s="80"/>
      <c r="F85" s="10"/>
      <c r="G85" s="41"/>
      <c r="H85" s="10"/>
    </row>
    <row r="86" spans="1:8" ht="45">
      <c r="A86" s="38" t="s">
        <v>57</v>
      </c>
      <c r="B86" s="38" t="s">
        <v>58</v>
      </c>
      <c r="C86" s="39" t="s">
        <v>59</v>
      </c>
      <c r="D86" s="40">
        <v>36</v>
      </c>
      <c r="E86" s="81"/>
      <c r="F86" s="10" t="str">
        <f aca="true" t="shared" si="11" ref="F86:F91">numletras(E86,"PESO","PESOS")</f>
        <v> PESOS 00/100 </v>
      </c>
      <c r="G86" s="41">
        <f aca="true" t="shared" si="12" ref="G86:G91">D86*E86</f>
        <v>0</v>
      </c>
      <c r="H86" s="10" t="str">
        <f aca="true" t="shared" si="13" ref="H86:H92">numletras(G86,"PESO","PESOS")</f>
        <v> PESOS 00/100 </v>
      </c>
    </row>
    <row r="87" spans="1:8" ht="67.5">
      <c r="A87" s="38" t="s">
        <v>127</v>
      </c>
      <c r="B87" s="42" t="s">
        <v>128</v>
      </c>
      <c r="C87" s="39" t="s">
        <v>0</v>
      </c>
      <c r="D87" s="40">
        <v>280</v>
      </c>
      <c r="E87" s="81"/>
      <c r="F87" s="10" t="str">
        <f t="shared" si="11"/>
        <v> PESOS 00/100 </v>
      </c>
      <c r="G87" s="41">
        <f t="shared" si="12"/>
        <v>0</v>
      </c>
      <c r="H87" s="10" t="str">
        <f t="shared" si="13"/>
        <v> PESOS 00/100 </v>
      </c>
    </row>
    <row r="88" spans="1:8" ht="78.75">
      <c r="A88" s="38" t="s">
        <v>60</v>
      </c>
      <c r="B88" s="42" t="s">
        <v>61</v>
      </c>
      <c r="C88" s="39" t="s">
        <v>26</v>
      </c>
      <c r="D88" s="40">
        <v>9</v>
      </c>
      <c r="E88" s="81"/>
      <c r="F88" s="10" t="str">
        <f t="shared" si="11"/>
        <v> PESOS 00/100 </v>
      </c>
      <c r="G88" s="41">
        <f t="shared" si="12"/>
        <v>0</v>
      </c>
      <c r="H88" s="10" t="str">
        <f t="shared" si="13"/>
        <v> PESOS 00/100 </v>
      </c>
    </row>
    <row r="89" spans="1:8" ht="45">
      <c r="A89" s="38" t="s">
        <v>62</v>
      </c>
      <c r="B89" s="38" t="s">
        <v>63</v>
      </c>
      <c r="C89" s="39" t="s">
        <v>26</v>
      </c>
      <c r="D89" s="40">
        <v>1</v>
      </c>
      <c r="E89" s="81"/>
      <c r="F89" s="10" t="str">
        <f t="shared" si="11"/>
        <v> PESOS 00/100 </v>
      </c>
      <c r="G89" s="41">
        <f t="shared" si="12"/>
        <v>0</v>
      </c>
      <c r="H89" s="10" t="str">
        <f t="shared" si="13"/>
        <v> PESOS 00/100 </v>
      </c>
    </row>
    <row r="90" spans="1:8" ht="67.5">
      <c r="A90" s="38" t="s">
        <v>64</v>
      </c>
      <c r="B90" s="42" t="s">
        <v>65</v>
      </c>
      <c r="C90" s="39" t="s">
        <v>66</v>
      </c>
      <c r="D90" s="40">
        <v>1</v>
      </c>
      <c r="E90" s="81"/>
      <c r="F90" s="10" t="str">
        <f t="shared" si="11"/>
        <v> PESOS 00/100 </v>
      </c>
      <c r="G90" s="41">
        <f t="shared" si="12"/>
        <v>0</v>
      </c>
      <c r="H90" s="10" t="str">
        <f t="shared" si="13"/>
        <v> PESOS 00/100 </v>
      </c>
    </row>
    <row r="91" spans="1:8" ht="33.75">
      <c r="A91" s="38" t="s">
        <v>67</v>
      </c>
      <c r="B91" s="38" t="s">
        <v>68</v>
      </c>
      <c r="C91" s="39" t="s">
        <v>26</v>
      </c>
      <c r="D91" s="40">
        <v>5</v>
      </c>
      <c r="E91" s="81"/>
      <c r="F91" s="10" t="str">
        <f t="shared" si="11"/>
        <v> PESOS 00/100 </v>
      </c>
      <c r="G91" s="41">
        <f t="shared" si="12"/>
        <v>0</v>
      </c>
      <c r="H91" s="10" t="str">
        <f t="shared" si="13"/>
        <v> PESOS 00/100 </v>
      </c>
    </row>
    <row r="92" spans="1:8" ht="15">
      <c r="A92" s="35" t="s">
        <v>55</v>
      </c>
      <c r="B92" s="35" t="s">
        <v>129</v>
      </c>
      <c r="C92" s="36" t="s">
        <v>25</v>
      </c>
      <c r="D92" s="37"/>
      <c r="E92" s="80"/>
      <c r="F92" s="10"/>
      <c r="G92" s="17">
        <f>SUM(G86:G91)</f>
        <v>0</v>
      </c>
      <c r="H92" s="10" t="str">
        <f t="shared" si="13"/>
        <v> PESOS 00/100 </v>
      </c>
    </row>
    <row r="93" spans="1:8" ht="15">
      <c r="A93" s="35" t="s">
        <v>34</v>
      </c>
      <c r="B93" s="35" t="s">
        <v>130</v>
      </c>
      <c r="C93" s="36" t="s">
        <v>25</v>
      </c>
      <c r="D93" s="37"/>
      <c r="E93" s="80"/>
      <c r="F93" s="10"/>
      <c r="G93" s="41"/>
      <c r="H93" s="10"/>
    </row>
    <row r="94" spans="1:8" ht="45">
      <c r="A94" s="38" t="s">
        <v>36</v>
      </c>
      <c r="B94" s="38" t="s">
        <v>37</v>
      </c>
      <c r="C94" s="39" t="s">
        <v>26</v>
      </c>
      <c r="D94" s="40">
        <v>1</v>
      </c>
      <c r="E94" s="81"/>
      <c r="F94" s="10" t="str">
        <f aca="true" t="shared" si="14" ref="F94:F100">numletras(E94,"PESO","PESOS")</f>
        <v> PESOS 00/100 </v>
      </c>
      <c r="G94" s="41">
        <f aca="true" t="shared" si="15" ref="G94:G100">D94*E94</f>
        <v>0</v>
      </c>
      <c r="H94" s="10" t="str">
        <f aca="true" t="shared" si="16" ref="H94:H100">numletras(G94,"PESO","PESOS")</f>
        <v> PESOS 00/100 </v>
      </c>
    </row>
    <row r="95" spans="1:8" ht="45">
      <c r="A95" s="38" t="s">
        <v>38</v>
      </c>
      <c r="B95" s="38" t="s">
        <v>39</v>
      </c>
      <c r="C95" s="39" t="s">
        <v>26</v>
      </c>
      <c r="D95" s="40">
        <v>1</v>
      </c>
      <c r="E95" s="81"/>
      <c r="F95" s="10" t="str">
        <f t="shared" si="14"/>
        <v> PESOS 00/100 </v>
      </c>
      <c r="G95" s="41">
        <f t="shared" si="15"/>
        <v>0</v>
      </c>
      <c r="H95" s="10" t="str">
        <f t="shared" si="16"/>
        <v> PESOS 00/100 </v>
      </c>
    </row>
    <row r="96" spans="1:8" ht="33.75">
      <c r="A96" s="38" t="s">
        <v>40</v>
      </c>
      <c r="B96" s="38" t="s">
        <v>41</v>
      </c>
      <c r="C96" s="39" t="s">
        <v>26</v>
      </c>
      <c r="D96" s="40">
        <v>2</v>
      </c>
      <c r="E96" s="81"/>
      <c r="F96" s="10" t="str">
        <f t="shared" si="14"/>
        <v> PESOS 00/100 </v>
      </c>
      <c r="G96" s="41">
        <f t="shared" si="15"/>
        <v>0</v>
      </c>
      <c r="H96" s="10" t="str">
        <f t="shared" si="16"/>
        <v> PESOS 00/100 </v>
      </c>
    </row>
    <row r="97" spans="1:8" ht="33.75">
      <c r="A97" s="38" t="s">
        <v>42</v>
      </c>
      <c r="B97" s="38" t="s">
        <v>43</v>
      </c>
      <c r="C97" s="39" t="s">
        <v>26</v>
      </c>
      <c r="D97" s="40">
        <v>1</v>
      </c>
      <c r="E97" s="81"/>
      <c r="F97" s="10" t="str">
        <f t="shared" si="14"/>
        <v> PESOS 00/100 </v>
      </c>
      <c r="G97" s="41">
        <f t="shared" si="15"/>
        <v>0</v>
      </c>
      <c r="H97" s="10" t="str">
        <f t="shared" si="16"/>
        <v> PESOS 00/100 </v>
      </c>
    </row>
    <row r="98" spans="1:8" ht="22.5">
      <c r="A98" s="38" t="s">
        <v>44</v>
      </c>
      <c r="B98" s="38" t="s">
        <v>45</v>
      </c>
      <c r="C98" s="39" t="s">
        <v>26</v>
      </c>
      <c r="D98" s="40">
        <v>1</v>
      </c>
      <c r="E98" s="81"/>
      <c r="F98" s="10" t="str">
        <f t="shared" si="14"/>
        <v> PESOS 00/100 </v>
      </c>
      <c r="G98" s="41">
        <f t="shared" si="15"/>
        <v>0</v>
      </c>
      <c r="H98" s="10" t="str">
        <f t="shared" si="16"/>
        <v> PESOS 00/100 </v>
      </c>
    </row>
    <row r="99" spans="1:8" ht="101.25">
      <c r="A99" s="38" t="s">
        <v>131</v>
      </c>
      <c r="B99" s="42" t="s">
        <v>132</v>
      </c>
      <c r="C99" s="39" t="s">
        <v>26</v>
      </c>
      <c r="D99" s="40">
        <v>1</v>
      </c>
      <c r="E99" s="81"/>
      <c r="F99" s="10" t="str">
        <f t="shared" si="14"/>
        <v> PESOS 00/100 </v>
      </c>
      <c r="G99" s="41">
        <f t="shared" si="15"/>
        <v>0</v>
      </c>
      <c r="H99" s="10" t="str">
        <f t="shared" si="16"/>
        <v> PESOS 00/100 </v>
      </c>
    </row>
    <row r="100" spans="1:8" ht="56.25">
      <c r="A100" s="38" t="s">
        <v>133</v>
      </c>
      <c r="B100" s="38" t="s">
        <v>134</v>
      </c>
      <c r="C100" s="39" t="s">
        <v>26</v>
      </c>
      <c r="D100" s="40">
        <v>2</v>
      </c>
      <c r="E100" s="81"/>
      <c r="F100" s="10" t="str">
        <f t="shared" si="14"/>
        <v> PESOS 00/100 </v>
      </c>
      <c r="G100" s="41">
        <f t="shared" si="15"/>
        <v>0</v>
      </c>
      <c r="H100" s="10" t="str">
        <f t="shared" si="16"/>
        <v> PESOS 00/100 </v>
      </c>
    </row>
    <row r="101" spans="1:8" ht="15">
      <c r="A101" s="35" t="s">
        <v>34</v>
      </c>
      <c r="B101" s="35" t="s">
        <v>135</v>
      </c>
      <c r="C101" s="36" t="s">
        <v>25</v>
      </c>
      <c r="D101" s="37"/>
      <c r="E101" s="80"/>
      <c r="F101" s="10"/>
      <c r="G101" s="17">
        <f>SUM(G94:G100)</f>
        <v>0</v>
      </c>
      <c r="H101" s="10"/>
    </row>
    <row r="102" spans="1:8" ht="15">
      <c r="A102" s="43" t="s">
        <v>78</v>
      </c>
      <c r="B102" s="43" t="s">
        <v>136</v>
      </c>
      <c r="C102" s="44" t="s">
        <v>25</v>
      </c>
      <c r="D102" s="45"/>
      <c r="E102" s="82"/>
      <c r="F102" s="12"/>
      <c r="G102" s="19">
        <f>SUM(G101,G92,G84,G71,G67,G62,G59)</f>
        <v>0</v>
      </c>
      <c r="H102" s="75" t="str">
        <f>numletras(G102,"PESO","PESOS")</f>
        <v> PESOS 00/100 </v>
      </c>
    </row>
    <row r="103" spans="1:8" ht="15">
      <c r="A103" s="32" t="s">
        <v>137</v>
      </c>
      <c r="B103" s="32" t="s">
        <v>138</v>
      </c>
      <c r="C103" s="33" t="s">
        <v>25</v>
      </c>
      <c r="D103" s="34"/>
      <c r="E103" s="79"/>
      <c r="F103" s="14"/>
      <c r="G103" s="46"/>
      <c r="H103" s="14"/>
    </row>
    <row r="104" spans="1:8" ht="15">
      <c r="A104" s="35" t="s">
        <v>80</v>
      </c>
      <c r="B104" s="35" t="s">
        <v>81</v>
      </c>
      <c r="C104" s="36" t="s">
        <v>25</v>
      </c>
      <c r="D104" s="37"/>
      <c r="E104" s="80"/>
      <c r="F104" s="10"/>
      <c r="G104" s="41"/>
      <c r="H104" s="10"/>
    </row>
    <row r="105" spans="1:8" ht="45">
      <c r="A105" s="38" t="s">
        <v>82</v>
      </c>
      <c r="B105" s="38" t="s">
        <v>83</v>
      </c>
      <c r="C105" s="39" t="s">
        <v>284</v>
      </c>
      <c r="D105" s="40">
        <v>428</v>
      </c>
      <c r="E105" s="81"/>
      <c r="F105" s="10" t="str">
        <f aca="true" t="shared" si="17" ref="F105:F111">numletras(E105,"PESO","PESOS")</f>
        <v> PESOS 00/100 </v>
      </c>
      <c r="G105" s="41">
        <f aca="true" t="shared" si="18" ref="G105:G111">D105*E105</f>
        <v>0</v>
      </c>
      <c r="H105" s="10" t="str">
        <f aca="true" t="shared" si="19" ref="H105:H112">numletras(G105,"PESO","PESOS")</f>
        <v> PESOS 00/100 </v>
      </c>
    </row>
    <row r="106" spans="1:8" ht="33.75">
      <c r="A106" s="50" t="s">
        <v>84</v>
      </c>
      <c r="B106" s="38" t="s">
        <v>85</v>
      </c>
      <c r="C106" s="39" t="s">
        <v>284</v>
      </c>
      <c r="D106" s="51">
        <v>51</v>
      </c>
      <c r="E106" s="81"/>
      <c r="F106" s="52" t="str">
        <f>numletras(E106,"PESO","PESOS")</f>
        <v> PESOS 00/100 </v>
      </c>
      <c r="G106" s="41">
        <f t="shared" si="18"/>
        <v>0</v>
      </c>
      <c r="H106" s="52" t="str">
        <f>numletras(G106,"PESO","PESOS")</f>
        <v> PESOS 00/100 </v>
      </c>
    </row>
    <row r="107" spans="1:8" ht="56.25">
      <c r="A107" s="38" t="s">
        <v>86</v>
      </c>
      <c r="B107" s="42" t="s">
        <v>87</v>
      </c>
      <c r="C107" s="39" t="s">
        <v>284</v>
      </c>
      <c r="D107" s="40">
        <v>290</v>
      </c>
      <c r="E107" s="81"/>
      <c r="F107" s="10" t="str">
        <f t="shared" si="17"/>
        <v> PESOS 00/100 </v>
      </c>
      <c r="G107" s="41">
        <f t="shared" si="18"/>
        <v>0</v>
      </c>
      <c r="H107" s="10" t="str">
        <f t="shared" si="19"/>
        <v> PESOS 00/100 </v>
      </c>
    </row>
    <row r="108" spans="1:8" ht="45">
      <c r="A108" s="38" t="s">
        <v>88</v>
      </c>
      <c r="B108" s="38" t="s">
        <v>89</v>
      </c>
      <c r="C108" s="39" t="s">
        <v>284</v>
      </c>
      <c r="D108" s="40">
        <v>762</v>
      </c>
      <c r="E108" s="81"/>
      <c r="F108" s="10" t="str">
        <f t="shared" si="17"/>
        <v> PESOS 00/100 </v>
      </c>
      <c r="G108" s="41">
        <f t="shared" si="18"/>
        <v>0</v>
      </c>
      <c r="H108" s="10" t="str">
        <f t="shared" si="19"/>
        <v> PESOS 00/100 </v>
      </c>
    </row>
    <row r="109" spans="1:8" ht="78.75">
      <c r="A109" s="38" t="s">
        <v>90</v>
      </c>
      <c r="B109" s="42" t="s">
        <v>91</v>
      </c>
      <c r="C109" s="39" t="s">
        <v>284</v>
      </c>
      <c r="D109" s="40">
        <v>292</v>
      </c>
      <c r="E109" s="81"/>
      <c r="F109" s="10" t="str">
        <f t="shared" si="17"/>
        <v> PESOS 00/100 </v>
      </c>
      <c r="G109" s="41">
        <f t="shared" si="18"/>
        <v>0</v>
      </c>
      <c r="H109" s="10" t="str">
        <f t="shared" si="19"/>
        <v> PESOS 00/100 </v>
      </c>
    </row>
    <row r="110" spans="1:8" ht="78.75">
      <c r="A110" s="38" t="s">
        <v>92</v>
      </c>
      <c r="B110" s="42" t="s">
        <v>93</v>
      </c>
      <c r="C110" s="39" t="s">
        <v>59</v>
      </c>
      <c r="D110" s="40">
        <v>229</v>
      </c>
      <c r="E110" s="81"/>
      <c r="F110" s="10" t="str">
        <f t="shared" si="17"/>
        <v> PESOS 00/100 </v>
      </c>
      <c r="G110" s="41">
        <f t="shared" si="18"/>
        <v>0</v>
      </c>
      <c r="H110" s="10" t="str">
        <f t="shared" si="19"/>
        <v> PESOS 00/100 </v>
      </c>
    </row>
    <row r="111" spans="1:8" ht="118.5" customHeight="1">
      <c r="A111" s="38" t="s">
        <v>94</v>
      </c>
      <c r="B111" s="42" t="s">
        <v>95</v>
      </c>
      <c r="C111" s="39" t="s">
        <v>284</v>
      </c>
      <c r="D111" s="40">
        <v>62</v>
      </c>
      <c r="E111" s="81"/>
      <c r="F111" s="10" t="str">
        <f t="shared" si="17"/>
        <v> PESOS 00/100 </v>
      </c>
      <c r="G111" s="41">
        <f t="shared" si="18"/>
        <v>0</v>
      </c>
      <c r="H111" s="10" t="str">
        <f t="shared" si="19"/>
        <v> PESOS 00/100 </v>
      </c>
    </row>
    <row r="112" spans="1:8" ht="15">
      <c r="A112" s="35" t="s">
        <v>80</v>
      </c>
      <c r="B112" s="35" t="s">
        <v>96</v>
      </c>
      <c r="C112" s="36" t="s">
        <v>25</v>
      </c>
      <c r="D112" s="37"/>
      <c r="E112" s="80"/>
      <c r="F112" s="10"/>
      <c r="G112" s="17">
        <f>SUM(G105:G111)</f>
        <v>0</v>
      </c>
      <c r="H112" s="10" t="str">
        <f t="shared" si="19"/>
        <v> PESOS 00/100 </v>
      </c>
    </row>
    <row r="113" spans="1:8" ht="15">
      <c r="A113" s="35" t="s">
        <v>101</v>
      </c>
      <c r="B113" s="35" t="s">
        <v>102</v>
      </c>
      <c r="C113" s="36" t="s">
        <v>25</v>
      </c>
      <c r="D113" s="37"/>
      <c r="E113" s="80"/>
      <c r="F113" s="10"/>
      <c r="G113" s="41"/>
      <c r="H113" s="10"/>
    </row>
    <row r="114" spans="1:8" ht="101.25">
      <c r="A114" s="38" t="s">
        <v>103</v>
      </c>
      <c r="B114" s="42" t="s">
        <v>104</v>
      </c>
      <c r="C114" s="39" t="s">
        <v>66</v>
      </c>
      <c r="D114" s="40">
        <v>16</v>
      </c>
      <c r="E114" s="81"/>
      <c r="F114" s="10" t="str">
        <f aca="true" t="shared" si="20" ref="F114:F129">numletras(E114,"PESO","PESOS")</f>
        <v> PESOS 00/100 </v>
      </c>
      <c r="G114" s="41">
        <f aca="true" t="shared" si="21" ref="G114:G129">D114*E114</f>
        <v>0</v>
      </c>
      <c r="H114" s="10" t="str">
        <f aca="true" t="shared" si="22" ref="H114:H130">numletras(G114,"PESO","PESOS")</f>
        <v> PESOS 00/100 </v>
      </c>
    </row>
    <row r="115" spans="1:8" ht="33.75">
      <c r="A115" s="38" t="s">
        <v>105</v>
      </c>
      <c r="B115" s="38" t="s">
        <v>106</v>
      </c>
      <c r="C115" s="39" t="s">
        <v>26</v>
      </c>
      <c r="D115" s="40">
        <v>16</v>
      </c>
      <c r="E115" s="81"/>
      <c r="F115" s="10" t="str">
        <f t="shared" si="20"/>
        <v> PESOS 00/100 </v>
      </c>
      <c r="G115" s="41">
        <f t="shared" si="21"/>
        <v>0</v>
      </c>
      <c r="H115" s="10" t="str">
        <f t="shared" si="22"/>
        <v> PESOS 00/100 </v>
      </c>
    </row>
    <row r="116" spans="1:8" ht="56.25">
      <c r="A116" s="38" t="s">
        <v>107</v>
      </c>
      <c r="B116" s="42" t="s">
        <v>108</v>
      </c>
      <c r="C116" s="39" t="s">
        <v>66</v>
      </c>
      <c r="D116" s="40">
        <v>3</v>
      </c>
      <c r="E116" s="81"/>
      <c r="F116" s="10" t="str">
        <f t="shared" si="20"/>
        <v> PESOS 00/100 </v>
      </c>
      <c r="G116" s="41">
        <f t="shared" si="21"/>
        <v>0</v>
      </c>
      <c r="H116" s="10" t="str">
        <f t="shared" si="22"/>
        <v> PESOS 00/100 </v>
      </c>
    </row>
    <row r="117" spans="1:8" ht="33.75">
      <c r="A117" s="38" t="s">
        <v>109</v>
      </c>
      <c r="B117" s="38" t="s">
        <v>110</v>
      </c>
      <c r="C117" s="39" t="s">
        <v>26</v>
      </c>
      <c r="D117" s="40">
        <v>3</v>
      </c>
      <c r="E117" s="81"/>
      <c r="F117" s="10" t="str">
        <f t="shared" si="20"/>
        <v> PESOS 00/100 </v>
      </c>
      <c r="G117" s="41">
        <f t="shared" si="21"/>
        <v>0</v>
      </c>
      <c r="H117" s="10" t="str">
        <f t="shared" si="22"/>
        <v> PESOS 00/100 </v>
      </c>
    </row>
    <row r="118" spans="1:8" ht="101.25">
      <c r="A118" s="38" t="s">
        <v>111</v>
      </c>
      <c r="B118" s="42" t="s">
        <v>112</v>
      </c>
      <c r="C118" s="39" t="s">
        <v>66</v>
      </c>
      <c r="D118" s="40">
        <v>2</v>
      </c>
      <c r="E118" s="81"/>
      <c r="F118" s="10" t="str">
        <f t="shared" si="20"/>
        <v> PESOS 00/100 </v>
      </c>
      <c r="G118" s="41">
        <f t="shared" si="21"/>
        <v>0</v>
      </c>
      <c r="H118" s="10" t="str">
        <f t="shared" si="22"/>
        <v> PESOS 00/100 </v>
      </c>
    </row>
    <row r="119" spans="1:8" ht="33.75">
      <c r="A119" s="38" t="s">
        <v>113</v>
      </c>
      <c r="B119" s="38" t="s">
        <v>114</v>
      </c>
      <c r="C119" s="39" t="s">
        <v>26</v>
      </c>
      <c r="D119" s="40">
        <v>2</v>
      </c>
      <c r="E119" s="81"/>
      <c r="F119" s="10" t="str">
        <f t="shared" si="20"/>
        <v> PESOS 00/100 </v>
      </c>
      <c r="G119" s="41">
        <f t="shared" si="21"/>
        <v>0</v>
      </c>
      <c r="H119" s="10" t="str">
        <f t="shared" si="22"/>
        <v> PESOS 00/100 </v>
      </c>
    </row>
    <row r="120" spans="1:8" ht="56.25">
      <c r="A120" s="38" t="s">
        <v>115</v>
      </c>
      <c r="B120" s="42" t="s">
        <v>116</v>
      </c>
      <c r="C120" s="39" t="s">
        <v>66</v>
      </c>
      <c r="D120" s="40">
        <v>55</v>
      </c>
      <c r="E120" s="81"/>
      <c r="F120" s="10" t="str">
        <f t="shared" si="20"/>
        <v> PESOS 00/100 </v>
      </c>
      <c r="G120" s="41">
        <f t="shared" si="21"/>
        <v>0</v>
      </c>
      <c r="H120" s="10" t="str">
        <f t="shared" si="22"/>
        <v> PESOS 00/100 </v>
      </c>
    </row>
    <row r="121" spans="1:8" ht="78.75">
      <c r="A121" s="38" t="s">
        <v>117</v>
      </c>
      <c r="B121" s="42" t="s">
        <v>118</v>
      </c>
      <c r="C121" s="39" t="s">
        <v>66</v>
      </c>
      <c r="D121" s="40">
        <v>67</v>
      </c>
      <c r="E121" s="81"/>
      <c r="F121" s="10" t="str">
        <f t="shared" si="20"/>
        <v> PESOS 00/100 </v>
      </c>
      <c r="G121" s="41">
        <f t="shared" si="21"/>
        <v>0</v>
      </c>
      <c r="H121" s="10" t="str">
        <f t="shared" si="22"/>
        <v> PESOS 00/100 </v>
      </c>
    </row>
    <row r="122" spans="1:8" ht="33.75">
      <c r="A122" s="38" t="s">
        <v>119</v>
      </c>
      <c r="B122" s="38" t="s">
        <v>120</v>
      </c>
      <c r="C122" s="39" t="s">
        <v>26</v>
      </c>
      <c r="D122" s="40">
        <v>67</v>
      </c>
      <c r="E122" s="81"/>
      <c r="F122" s="10" t="str">
        <f t="shared" si="20"/>
        <v> PESOS 00/100 </v>
      </c>
      <c r="G122" s="41">
        <f t="shared" si="21"/>
        <v>0</v>
      </c>
      <c r="H122" s="10" t="str">
        <f t="shared" si="22"/>
        <v> PESOS 00/100 </v>
      </c>
    </row>
    <row r="123" spans="1:8" ht="67.5">
      <c r="A123" s="38" t="s">
        <v>121</v>
      </c>
      <c r="B123" s="42" t="s">
        <v>122</v>
      </c>
      <c r="C123" s="39" t="s">
        <v>26</v>
      </c>
      <c r="D123" s="40">
        <v>43</v>
      </c>
      <c r="E123" s="81"/>
      <c r="F123" s="10" t="str">
        <f t="shared" si="20"/>
        <v> PESOS 00/100 </v>
      </c>
      <c r="G123" s="41">
        <f t="shared" si="21"/>
        <v>0</v>
      </c>
      <c r="H123" s="10" t="str">
        <f t="shared" si="22"/>
        <v> PESOS 00/100 </v>
      </c>
    </row>
    <row r="124" spans="1:8" ht="45">
      <c r="A124" s="38" t="s">
        <v>123</v>
      </c>
      <c r="B124" s="38" t="s">
        <v>124</v>
      </c>
      <c r="C124" s="39" t="s">
        <v>26</v>
      </c>
      <c r="D124" s="40">
        <v>12</v>
      </c>
      <c r="E124" s="81"/>
      <c r="F124" s="10" t="str">
        <f t="shared" si="20"/>
        <v> PESOS 00/100 </v>
      </c>
      <c r="G124" s="41">
        <f t="shared" si="21"/>
        <v>0</v>
      </c>
      <c r="H124" s="10" t="str">
        <f t="shared" si="22"/>
        <v> PESOS 00/100 </v>
      </c>
    </row>
    <row r="125" spans="1:8" ht="33.75">
      <c r="A125" s="50" t="s">
        <v>236</v>
      </c>
      <c r="B125" s="38" t="s">
        <v>237</v>
      </c>
      <c r="C125" s="54" t="s">
        <v>26</v>
      </c>
      <c r="D125" s="51">
        <v>8</v>
      </c>
      <c r="E125" s="80"/>
      <c r="F125" s="52" t="str">
        <f t="shared" si="20"/>
        <v> PESOS 00/100 </v>
      </c>
      <c r="G125" s="41">
        <f t="shared" si="21"/>
        <v>0</v>
      </c>
      <c r="H125" s="52" t="str">
        <f t="shared" si="22"/>
        <v> PESOS 00/100 </v>
      </c>
    </row>
    <row r="126" spans="1:8" ht="45">
      <c r="A126" s="50" t="s">
        <v>238</v>
      </c>
      <c r="B126" s="38" t="s">
        <v>239</v>
      </c>
      <c r="C126" s="54" t="s">
        <v>26</v>
      </c>
      <c r="D126" s="51">
        <v>1</v>
      </c>
      <c r="E126" s="80"/>
      <c r="F126" s="52" t="str">
        <f t="shared" si="20"/>
        <v> PESOS 00/100 </v>
      </c>
      <c r="G126" s="41">
        <f t="shared" si="21"/>
        <v>0</v>
      </c>
      <c r="H126" s="52" t="str">
        <f t="shared" si="22"/>
        <v> PESOS 00/100 </v>
      </c>
    </row>
    <row r="127" spans="1:8" ht="33.75">
      <c r="A127" s="50" t="s">
        <v>288</v>
      </c>
      <c r="B127" s="38" t="s">
        <v>289</v>
      </c>
      <c r="C127" s="54" t="s">
        <v>26</v>
      </c>
      <c r="D127" s="51">
        <v>1</v>
      </c>
      <c r="E127" s="80"/>
      <c r="F127" s="52" t="str">
        <f t="shared" si="20"/>
        <v> PESOS 00/100 </v>
      </c>
      <c r="G127" s="41">
        <f t="shared" si="21"/>
        <v>0</v>
      </c>
      <c r="H127" s="52" t="str">
        <f t="shared" si="22"/>
        <v> PESOS 00/100 </v>
      </c>
    </row>
    <row r="128" spans="1:8" ht="33.75">
      <c r="A128" s="50" t="s">
        <v>290</v>
      </c>
      <c r="B128" s="38" t="s">
        <v>291</v>
      </c>
      <c r="C128" s="54" t="s">
        <v>26</v>
      </c>
      <c r="D128" s="51">
        <v>1</v>
      </c>
      <c r="E128" s="80"/>
      <c r="F128" s="52" t="str">
        <f t="shared" si="20"/>
        <v> PESOS 00/100 </v>
      </c>
      <c r="G128" s="41">
        <f t="shared" si="21"/>
        <v>0</v>
      </c>
      <c r="H128" s="52" t="str">
        <f t="shared" si="22"/>
        <v> PESOS 00/100 </v>
      </c>
    </row>
    <row r="129" spans="1:8" ht="45">
      <c r="A129" s="50" t="s">
        <v>292</v>
      </c>
      <c r="B129" s="38" t="s">
        <v>293</v>
      </c>
      <c r="C129" s="54" t="s">
        <v>66</v>
      </c>
      <c r="D129" s="51">
        <v>1</v>
      </c>
      <c r="E129" s="80"/>
      <c r="F129" s="52" t="str">
        <f t="shared" si="20"/>
        <v> PESOS 00/100 </v>
      </c>
      <c r="G129" s="41">
        <f t="shared" si="21"/>
        <v>0</v>
      </c>
      <c r="H129" s="52" t="str">
        <f t="shared" si="22"/>
        <v> PESOS 00/100 </v>
      </c>
    </row>
    <row r="130" spans="1:8" ht="15">
      <c r="A130" s="35" t="s">
        <v>101</v>
      </c>
      <c r="B130" s="35" t="s">
        <v>125</v>
      </c>
      <c r="C130" s="36" t="s">
        <v>25</v>
      </c>
      <c r="D130" s="37"/>
      <c r="E130" s="80"/>
      <c r="F130" s="10"/>
      <c r="G130" s="17">
        <f>SUM(G114:G129)</f>
        <v>0</v>
      </c>
      <c r="H130" s="10" t="str">
        <f t="shared" si="22"/>
        <v> PESOS 00/100 </v>
      </c>
    </row>
    <row r="131" spans="1:8" ht="15">
      <c r="A131" s="35" t="s">
        <v>47</v>
      </c>
      <c r="B131" s="35" t="s">
        <v>48</v>
      </c>
      <c r="C131" s="36" t="s">
        <v>25</v>
      </c>
      <c r="D131" s="37"/>
      <c r="E131" s="80"/>
      <c r="F131" s="10"/>
      <c r="G131" s="41"/>
      <c r="H131" s="10"/>
    </row>
    <row r="132" spans="1:8" ht="56.25">
      <c r="A132" s="38" t="s">
        <v>49</v>
      </c>
      <c r="B132" s="42" t="s">
        <v>50</v>
      </c>
      <c r="C132" s="39" t="s">
        <v>51</v>
      </c>
      <c r="D132" s="40">
        <v>192</v>
      </c>
      <c r="E132" s="81"/>
      <c r="F132" s="10" t="str">
        <f aca="true" t="shared" si="23" ref="F132:F158">numletras(E132,"PESO","PESOS")</f>
        <v> PESOS 00/100 </v>
      </c>
      <c r="G132" s="41">
        <f>D132*E132</f>
        <v>0</v>
      </c>
      <c r="H132" s="10" t="str">
        <f aca="true" t="shared" si="24" ref="H132:H160">numletras(G132,"PESO","PESOS")</f>
        <v> PESOS 00/100 </v>
      </c>
    </row>
    <row r="133" spans="1:8" ht="168.75">
      <c r="A133" s="38" t="s">
        <v>52</v>
      </c>
      <c r="B133" s="42" t="s">
        <v>53</v>
      </c>
      <c r="C133" s="39" t="s">
        <v>51</v>
      </c>
      <c r="D133" s="40">
        <v>61</v>
      </c>
      <c r="E133" s="81"/>
      <c r="F133" s="10" t="str">
        <f t="shared" si="23"/>
        <v> PESOS 00/100 </v>
      </c>
      <c r="G133" s="41">
        <f>D133*E133</f>
        <v>0</v>
      </c>
      <c r="H133" s="10" t="str">
        <f t="shared" si="24"/>
        <v> PESOS 00/100 </v>
      </c>
    </row>
    <row r="134" spans="1:8" ht="15">
      <c r="A134" s="35" t="s">
        <v>47</v>
      </c>
      <c r="B134" s="35" t="s">
        <v>54</v>
      </c>
      <c r="C134" s="36" t="s">
        <v>25</v>
      </c>
      <c r="D134" s="37"/>
      <c r="E134" s="80"/>
      <c r="F134" s="10"/>
      <c r="G134" s="17">
        <f>SUM(G132:G133)</f>
        <v>0</v>
      </c>
      <c r="H134" s="10" t="str">
        <f t="shared" si="24"/>
        <v> PESOS 00/100 </v>
      </c>
    </row>
    <row r="135" spans="1:8" ht="15">
      <c r="A135" s="35" t="s">
        <v>20</v>
      </c>
      <c r="B135" s="35" t="s">
        <v>22</v>
      </c>
      <c r="C135" s="36" t="s">
        <v>25</v>
      </c>
      <c r="D135" s="37"/>
      <c r="E135" s="80"/>
      <c r="F135" s="10"/>
      <c r="G135" s="41"/>
      <c r="H135" s="10"/>
    </row>
    <row r="136" spans="1:8" ht="135">
      <c r="A136" s="38" t="s">
        <v>97</v>
      </c>
      <c r="B136" s="42" t="s">
        <v>98</v>
      </c>
      <c r="C136" s="39" t="s">
        <v>26</v>
      </c>
      <c r="D136" s="40">
        <v>8</v>
      </c>
      <c r="E136" s="81"/>
      <c r="F136" s="10" t="str">
        <f t="shared" si="23"/>
        <v> PESOS 00/100 </v>
      </c>
      <c r="G136" s="41">
        <f>D136*E136</f>
        <v>0</v>
      </c>
      <c r="H136" s="10" t="str">
        <f t="shared" si="24"/>
        <v> PESOS 00/100 </v>
      </c>
    </row>
    <row r="137" spans="1:8" ht="135">
      <c r="A137" s="38" t="s">
        <v>99</v>
      </c>
      <c r="B137" s="42" t="s">
        <v>100</v>
      </c>
      <c r="C137" s="39" t="s">
        <v>26</v>
      </c>
      <c r="D137" s="40">
        <v>5</v>
      </c>
      <c r="E137" s="81"/>
      <c r="F137" s="10" t="str">
        <f t="shared" si="23"/>
        <v> PESOS 00/100 </v>
      </c>
      <c r="G137" s="41">
        <f>D137*E137</f>
        <v>0</v>
      </c>
      <c r="H137" s="10" t="str">
        <f t="shared" si="24"/>
        <v> PESOS 00/100 </v>
      </c>
    </row>
    <row r="138" spans="1:8" ht="15">
      <c r="A138" s="35" t="s">
        <v>20</v>
      </c>
      <c r="B138" s="35" t="s">
        <v>24</v>
      </c>
      <c r="C138" s="36" t="s">
        <v>25</v>
      </c>
      <c r="D138" s="37"/>
      <c r="E138" s="80"/>
      <c r="F138" s="10"/>
      <c r="G138" s="17">
        <f>SUM(G136:G137)</f>
        <v>0</v>
      </c>
      <c r="H138" s="10" t="str">
        <f t="shared" si="24"/>
        <v> PESOS 00/100 </v>
      </c>
    </row>
    <row r="139" spans="1:8" ht="15">
      <c r="A139" s="35" t="s">
        <v>27</v>
      </c>
      <c r="B139" s="35" t="s">
        <v>28</v>
      </c>
      <c r="C139" s="36" t="s">
        <v>25</v>
      </c>
      <c r="D139" s="37"/>
      <c r="E139" s="80"/>
      <c r="F139" s="10"/>
      <c r="G139" s="41"/>
      <c r="H139" s="10"/>
    </row>
    <row r="140" spans="1:8" ht="45">
      <c r="A140" s="38" t="s">
        <v>29</v>
      </c>
      <c r="B140" s="38" t="s">
        <v>30</v>
      </c>
      <c r="C140" s="39" t="s">
        <v>284</v>
      </c>
      <c r="D140" s="40">
        <v>8</v>
      </c>
      <c r="E140" s="81"/>
      <c r="F140" s="10" t="str">
        <f t="shared" si="23"/>
        <v> PESOS 00/100 </v>
      </c>
      <c r="G140" s="41">
        <f>D140*E140</f>
        <v>0</v>
      </c>
      <c r="H140" s="10" t="str">
        <f t="shared" si="24"/>
        <v> PESOS 00/100 </v>
      </c>
    </row>
    <row r="141" spans="1:8" ht="67.5">
      <c r="A141" s="38" t="s">
        <v>31</v>
      </c>
      <c r="B141" s="42" t="s">
        <v>32</v>
      </c>
      <c r="C141" s="39" t="s">
        <v>26</v>
      </c>
      <c r="D141" s="40">
        <v>2</v>
      </c>
      <c r="E141" s="81"/>
      <c r="F141" s="10" t="str">
        <f t="shared" si="23"/>
        <v> PESOS 00/100 </v>
      </c>
      <c r="G141" s="41">
        <f>D141*E141</f>
        <v>0</v>
      </c>
      <c r="H141" s="10" t="str">
        <f t="shared" si="24"/>
        <v> PESOS 00/100 </v>
      </c>
    </row>
    <row r="142" spans="1:8" ht="15">
      <c r="A142" s="35" t="s">
        <v>27</v>
      </c>
      <c r="B142" s="35" t="s">
        <v>33</v>
      </c>
      <c r="C142" s="36" t="s">
        <v>25</v>
      </c>
      <c r="D142" s="37"/>
      <c r="E142" s="80"/>
      <c r="F142" s="10"/>
      <c r="G142" s="17">
        <f>SUM(G140:G141)</f>
        <v>0</v>
      </c>
      <c r="H142" s="10" t="str">
        <f t="shared" si="24"/>
        <v> PESOS 00/100 </v>
      </c>
    </row>
    <row r="143" spans="1:8" ht="15">
      <c r="A143" s="35" t="s">
        <v>55</v>
      </c>
      <c r="B143" s="35" t="s">
        <v>126</v>
      </c>
      <c r="C143" s="36" t="s">
        <v>25</v>
      </c>
      <c r="D143" s="37"/>
      <c r="E143" s="80"/>
      <c r="F143" s="10"/>
      <c r="G143" s="41"/>
      <c r="H143" s="10"/>
    </row>
    <row r="144" spans="1:8" ht="45">
      <c r="A144" s="38" t="s">
        <v>57</v>
      </c>
      <c r="B144" s="38" t="s">
        <v>58</v>
      </c>
      <c r="C144" s="39" t="s">
        <v>59</v>
      </c>
      <c r="D144" s="40">
        <v>90</v>
      </c>
      <c r="E144" s="81"/>
      <c r="F144" s="10" t="str">
        <f t="shared" si="23"/>
        <v> PESOS 00/100 </v>
      </c>
      <c r="G144" s="41">
        <f aca="true" t="shared" si="25" ref="G144:G149">D144*E144</f>
        <v>0</v>
      </c>
      <c r="H144" s="10" t="str">
        <f t="shared" si="24"/>
        <v> PESOS 00/100 </v>
      </c>
    </row>
    <row r="145" spans="1:8" ht="67.5">
      <c r="A145" s="38" t="s">
        <v>127</v>
      </c>
      <c r="B145" s="42" t="s">
        <v>128</v>
      </c>
      <c r="C145" s="39" t="s">
        <v>0</v>
      </c>
      <c r="D145" s="40">
        <v>500</v>
      </c>
      <c r="E145" s="81"/>
      <c r="F145" s="10" t="str">
        <f t="shared" si="23"/>
        <v> PESOS 00/100 </v>
      </c>
      <c r="G145" s="41">
        <f t="shared" si="25"/>
        <v>0</v>
      </c>
      <c r="H145" s="10" t="str">
        <f t="shared" si="24"/>
        <v> PESOS 00/100 </v>
      </c>
    </row>
    <row r="146" spans="1:8" ht="78.75">
      <c r="A146" s="38" t="s">
        <v>60</v>
      </c>
      <c r="B146" s="42" t="s">
        <v>61</v>
      </c>
      <c r="C146" s="39" t="s">
        <v>26</v>
      </c>
      <c r="D146" s="40">
        <v>30</v>
      </c>
      <c r="E146" s="81"/>
      <c r="F146" s="10" t="str">
        <f t="shared" si="23"/>
        <v> PESOS 00/100 </v>
      </c>
      <c r="G146" s="41">
        <f t="shared" si="25"/>
        <v>0</v>
      </c>
      <c r="H146" s="10" t="str">
        <f t="shared" si="24"/>
        <v> PESOS 00/100 </v>
      </c>
    </row>
    <row r="147" spans="1:8" ht="45">
      <c r="A147" s="38" t="s">
        <v>62</v>
      </c>
      <c r="B147" s="38" t="s">
        <v>63</v>
      </c>
      <c r="C147" s="39" t="s">
        <v>26</v>
      </c>
      <c r="D147" s="40">
        <v>4</v>
      </c>
      <c r="E147" s="81"/>
      <c r="F147" s="10" t="str">
        <f t="shared" si="23"/>
        <v> PESOS 00/100 </v>
      </c>
      <c r="G147" s="41">
        <f t="shared" si="25"/>
        <v>0</v>
      </c>
      <c r="H147" s="10" t="str">
        <f t="shared" si="24"/>
        <v> PESOS 00/100 </v>
      </c>
    </row>
    <row r="148" spans="1:8" ht="67.5">
      <c r="A148" s="38" t="s">
        <v>64</v>
      </c>
      <c r="B148" s="42" t="s">
        <v>65</v>
      </c>
      <c r="C148" s="39" t="s">
        <v>66</v>
      </c>
      <c r="D148" s="40">
        <v>3</v>
      </c>
      <c r="E148" s="81"/>
      <c r="F148" s="10" t="str">
        <f t="shared" si="23"/>
        <v> PESOS 00/100 </v>
      </c>
      <c r="G148" s="41">
        <f t="shared" si="25"/>
        <v>0</v>
      </c>
      <c r="H148" s="10" t="str">
        <f t="shared" si="24"/>
        <v> PESOS 00/100 </v>
      </c>
    </row>
    <row r="149" spans="1:8" ht="33.75">
      <c r="A149" s="38" t="s">
        <v>67</v>
      </c>
      <c r="B149" s="38" t="s">
        <v>68</v>
      </c>
      <c r="C149" s="39" t="s">
        <v>26</v>
      </c>
      <c r="D149" s="40">
        <v>9</v>
      </c>
      <c r="E149" s="81"/>
      <c r="F149" s="10" t="str">
        <f t="shared" si="23"/>
        <v> PESOS 00/100 </v>
      </c>
      <c r="G149" s="41">
        <f t="shared" si="25"/>
        <v>0</v>
      </c>
      <c r="H149" s="10" t="str">
        <f t="shared" si="24"/>
        <v> PESOS 00/100 </v>
      </c>
    </row>
    <row r="150" spans="1:8" ht="15">
      <c r="A150" s="35" t="s">
        <v>55</v>
      </c>
      <c r="B150" s="35" t="s">
        <v>129</v>
      </c>
      <c r="C150" s="36" t="s">
        <v>25</v>
      </c>
      <c r="D150" s="37"/>
      <c r="E150" s="80"/>
      <c r="F150" s="10"/>
      <c r="G150" s="17">
        <f>SUM(G144:G149)</f>
        <v>0</v>
      </c>
      <c r="H150" s="10" t="str">
        <f t="shared" si="24"/>
        <v> PESOS 00/100 </v>
      </c>
    </row>
    <row r="151" spans="1:8" ht="15">
      <c r="A151" s="35" t="s">
        <v>34</v>
      </c>
      <c r="B151" s="35" t="s">
        <v>130</v>
      </c>
      <c r="C151" s="36" t="s">
        <v>25</v>
      </c>
      <c r="D151" s="37"/>
      <c r="E151" s="80"/>
      <c r="F151" s="10"/>
      <c r="G151" s="41"/>
      <c r="H151" s="10"/>
    </row>
    <row r="152" spans="1:8" ht="45">
      <c r="A152" s="38" t="s">
        <v>36</v>
      </c>
      <c r="B152" s="38" t="s">
        <v>37</v>
      </c>
      <c r="C152" s="39" t="s">
        <v>26</v>
      </c>
      <c r="D152" s="40">
        <v>2</v>
      </c>
      <c r="E152" s="81"/>
      <c r="F152" s="10" t="str">
        <f t="shared" si="23"/>
        <v> PESOS 00/100 </v>
      </c>
      <c r="G152" s="41">
        <f aca="true" t="shared" si="26" ref="G152:G158">D152*E152</f>
        <v>0</v>
      </c>
      <c r="H152" s="10" t="str">
        <f t="shared" si="24"/>
        <v> PESOS 00/100 </v>
      </c>
    </row>
    <row r="153" spans="1:8" ht="45">
      <c r="A153" s="38" t="s">
        <v>38</v>
      </c>
      <c r="B153" s="38" t="s">
        <v>39</v>
      </c>
      <c r="C153" s="39" t="s">
        <v>26</v>
      </c>
      <c r="D153" s="40">
        <v>2</v>
      </c>
      <c r="E153" s="81"/>
      <c r="F153" s="10" t="str">
        <f t="shared" si="23"/>
        <v> PESOS 00/100 </v>
      </c>
      <c r="G153" s="41">
        <f t="shared" si="26"/>
        <v>0</v>
      </c>
      <c r="H153" s="10" t="str">
        <f t="shared" si="24"/>
        <v> PESOS 00/100 </v>
      </c>
    </row>
    <row r="154" spans="1:8" ht="33.75">
      <c r="A154" s="38" t="s">
        <v>40</v>
      </c>
      <c r="B154" s="38" t="s">
        <v>41</v>
      </c>
      <c r="C154" s="39" t="s">
        <v>26</v>
      </c>
      <c r="D154" s="40">
        <v>3</v>
      </c>
      <c r="E154" s="81"/>
      <c r="F154" s="10" t="str">
        <f t="shared" si="23"/>
        <v> PESOS 00/100 </v>
      </c>
      <c r="G154" s="41">
        <f t="shared" si="26"/>
        <v>0</v>
      </c>
      <c r="H154" s="10" t="str">
        <f t="shared" si="24"/>
        <v> PESOS 00/100 </v>
      </c>
    </row>
    <row r="155" spans="1:8" ht="33.75">
      <c r="A155" s="38" t="s">
        <v>42</v>
      </c>
      <c r="B155" s="38" t="s">
        <v>43</v>
      </c>
      <c r="C155" s="39" t="s">
        <v>26</v>
      </c>
      <c r="D155" s="40">
        <v>2</v>
      </c>
      <c r="E155" s="81"/>
      <c r="F155" s="10" t="str">
        <f t="shared" si="23"/>
        <v> PESOS 00/100 </v>
      </c>
      <c r="G155" s="41">
        <f t="shared" si="26"/>
        <v>0</v>
      </c>
      <c r="H155" s="10" t="str">
        <f t="shared" si="24"/>
        <v> PESOS 00/100 </v>
      </c>
    </row>
    <row r="156" spans="1:8" ht="22.5">
      <c r="A156" s="38" t="s">
        <v>44</v>
      </c>
      <c r="B156" s="38" t="s">
        <v>45</v>
      </c>
      <c r="C156" s="39" t="s">
        <v>26</v>
      </c>
      <c r="D156" s="40">
        <v>2</v>
      </c>
      <c r="E156" s="81"/>
      <c r="F156" s="10" t="str">
        <f t="shared" si="23"/>
        <v> PESOS 00/100 </v>
      </c>
      <c r="G156" s="41">
        <f t="shared" si="26"/>
        <v>0</v>
      </c>
      <c r="H156" s="10" t="str">
        <f t="shared" si="24"/>
        <v> PESOS 00/100 </v>
      </c>
    </row>
    <row r="157" spans="1:8" ht="101.25">
      <c r="A157" s="38" t="s">
        <v>131</v>
      </c>
      <c r="B157" s="42" t="s">
        <v>132</v>
      </c>
      <c r="C157" s="39" t="s">
        <v>26</v>
      </c>
      <c r="D157" s="40">
        <v>2</v>
      </c>
      <c r="E157" s="81"/>
      <c r="F157" s="10" t="str">
        <f t="shared" si="23"/>
        <v> PESOS 00/100 </v>
      </c>
      <c r="G157" s="41">
        <f t="shared" si="26"/>
        <v>0</v>
      </c>
      <c r="H157" s="10" t="str">
        <f t="shared" si="24"/>
        <v> PESOS 00/100 </v>
      </c>
    </row>
    <row r="158" spans="1:8" ht="56.25">
      <c r="A158" s="38" t="s">
        <v>133</v>
      </c>
      <c r="B158" s="38" t="s">
        <v>134</v>
      </c>
      <c r="C158" s="39" t="s">
        <v>26</v>
      </c>
      <c r="D158" s="40">
        <v>3</v>
      </c>
      <c r="E158" s="81"/>
      <c r="F158" s="10" t="str">
        <f t="shared" si="23"/>
        <v> PESOS 00/100 </v>
      </c>
      <c r="G158" s="41">
        <f t="shared" si="26"/>
        <v>0</v>
      </c>
      <c r="H158" s="10" t="str">
        <f t="shared" si="24"/>
        <v> PESOS 00/100 </v>
      </c>
    </row>
    <row r="159" spans="1:8" ht="15">
      <c r="A159" s="35" t="s">
        <v>34</v>
      </c>
      <c r="B159" s="35" t="s">
        <v>135</v>
      </c>
      <c r="C159" s="36" t="s">
        <v>25</v>
      </c>
      <c r="D159" s="37"/>
      <c r="E159" s="80"/>
      <c r="F159" s="10"/>
      <c r="G159" s="17">
        <f>SUM(G152:G158)</f>
        <v>0</v>
      </c>
      <c r="H159" s="10" t="str">
        <f t="shared" si="24"/>
        <v> PESOS 00/100 </v>
      </c>
    </row>
    <row r="160" spans="1:8" ht="15">
      <c r="A160" s="43" t="s">
        <v>137</v>
      </c>
      <c r="B160" s="43" t="s">
        <v>139</v>
      </c>
      <c r="C160" s="44" t="s">
        <v>25</v>
      </c>
      <c r="D160" s="45"/>
      <c r="E160" s="82"/>
      <c r="F160" s="12"/>
      <c r="G160" s="19">
        <f>SUM(G159,G150,G142,G138,G134,G130,G112)</f>
        <v>0</v>
      </c>
      <c r="H160" s="75" t="str">
        <f t="shared" si="24"/>
        <v> PESOS 00/100 </v>
      </c>
    </row>
    <row r="161" spans="1:8" ht="15">
      <c r="A161" s="32" t="s">
        <v>140</v>
      </c>
      <c r="B161" s="32" t="s">
        <v>141</v>
      </c>
      <c r="C161" s="33" t="s">
        <v>25</v>
      </c>
      <c r="D161" s="34"/>
      <c r="E161" s="79"/>
      <c r="F161" s="14"/>
      <c r="G161" s="46"/>
      <c r="H161" s="14"/>
    </row>
    <row r="162" spans="1:8" ht="15">
      <c r="A162" s="35" t="s">
        <v>80</v>
      </c>
      <c r="B162" s="35" t="s">
        <v>81</v>
      </c>
      <c r="C162" s="36" t="s">
        <v>25</v>
      </c>
      <c r="D162" s="37"/>
      <c r="E162" s="80"/>
      <c r="F162" s="10"/>
      <c r="G162" s="41"/>
      <c r="H162" s="10"/>
    </row>
    <row r="163" spans="1:8" ht="45">
      <c r="A163" s="38" t="s">
        <v>82</v>
      </c>
      <c r="B163" s="38" t="s">
        <v>83</v>
      </c>
      <c r="C163" s="39" t="s">
        <v>284</v>
      </c>
      <c r="D163" s="40">
        <v>122</v>
      </c>
      <c r="E163" s="81"/>
      <c r="F163" s="10" t="str">
        <f aca="true" t="shared" si="27" ref="F163:F190">numletras(E163,"PESO","PESOS")</f>
        <v> PESOS 00/100 </v>
      </c>
      <c r="G163" s="41">
        <f aca="true" t="shared" si="28" ref="G163:G168">D163*E163</f>
        <v>0</v>
      </c>
      <c r="H163" s="10" t="str">
        <f aca="true" t="shared" si="29" ref="H163:H193">numletras(G163,"PESO","PESOS")</f>
        <v> PESOS 00/100 </v>
      </c>
    </row>
    <row r="164" spans="1:8" ht="22.5">
      <c r="A164" s="38" t="s">
        <v>84</v>
      </c>
      <c r="B164" s="38" t="s">
        <v>294</v>
      </c>
      <c r="C164" s="39" t="s">
        <v>284</v>
      </c>
      <c r="D164" s="40">
        <v>36</v>
      </c>
      <c r="E164" s="81"/>
      <c r="F164" s="10" t="str">
        <f t="shared" si="27"/>
        <v> PESOS 00/100 </v>
      </c>
      <c r="G164" s="41">
        <f t="shared" si="28"/>
        <v>0</v>
      </c>
      <c r="H164" s="10" t="str">
        <f t="shared" si="29"/>
        <v> PESOS 00/100 </v>
      </c>
    </row>
    <row r="165" spans="1:8" ht="56.25">
      <c r="A165" s="38" t="s">
        <v>86</v>
      </c>
      <c r="B165" s="42" t="s">
        <v>87</v>
      </c>
      <c r="C165" s="39" t="s">
        <v>284</v>
      </c>
      <c r="D165" s="40">
        <v>77</v>
      </c>
      <c r="E165" s="81"/>
      <c r="F165" s="10" t="str">
        <f t="shared" si="27"/>
        <v> PESOS 00/100 </v>
      </c>
      <c r="G165" s="41">
        <f t="shared" si="28"/>
        <v>0</v>
      </c>
      <c r="H165" s="10" t="str">
        <f t="shared" si="29"/>
        <v> PESOS 00/100 </v>
      </c>
    </row>
    <row r="166" spans="1:8" ht="45">
      <c r="A166" s="38" t="s">
        <v>88</v>
      </c>
      <c r="B166" s="38" t="s">
        <v>89</v>
      </c>
      <c r="C166" s="39" t="s">
        <v>284</v>
      </c>
      <c r="D166" s="40">
        <v>244</v>
      </c>
      <c r="E166" s="81"/>
      <c r="F166" s="10" t="str">
        <f t="shared" si="27"/>
        <v> PESOS 00/100 </v>
      </c>
      <c r="G166" s="41">
        <f t="shared" si="28"/>
        <v>0</v>
      </c>
      <c r="H166" s="10" t="str">
        <f t="shared" si="29"/>
        <v> PESOS 00/100 </v>
      </c>
    </row>
    <row r="167" spans="1:8" ht="78.75">
      <c r="A167" s="38" t="s">
        <v>90</v>
      </c>
      <c r="B167" s="42" t="s">
        <v>91</v>
      </c>
      <c r="C167" s="39" t="s">
        <v>284</v>
      </c>
      <c r="D167" s="40">
        <v>77</v>
      </c>
      <c r="E167" s="81"/>
      <c r="F167" s="10" t="str">
        <f t="shared" si="27"/>
        <v> PESOS 00/100 </v>
      </c>
      <c r="G167" s="41">
        <f t="shared" si="28"/>
        <v>0</v>
      </c>
      <c r="H167" s="10" t="str">
        <f t="shared" si="29"/>
        <v> PESOS 00/100 </v>
      </c>
    </row>
    <row r="168" spans="1:8" ht="78.75">
      <c r="A168" s="38" t="s">
        <v>92</v>
      </c>
      <c r="B168" s="42" t="s">
        <v>93</v>
      </c>
      <c r="C168" s="39" t="s">
        <v>59</v>
      </c>
      <c r="D168" s="40">
        <v>81.5</v>
      </c>
      <c r="E168" s="81"/>
      <c r="F168" s="10" t="str">
        <f t="shared" si="27"/>
        <v> PESOS 00/100 </v>
      </c>
      <c r="G168" s="41">
        <f t="shared" si="28"/>
        <v>0</v>
      </c>
      <c r="H168" s="10" t="str">
        <f t="shared" si="29"/>
        <v> PESOS 00/100 </v>
      </c>
    </row>
    <row r="169" spans="1:8" ht="15">
      <c r="A169" s="35" t="s">
        <v>80</v>
      </c>
      <c r="B169" s="35" t="s">
        <v>96</v>
      </c>
      <c r="C169" s="36" t="s">
        <v>25</v>
      </c>
      <c r="D169" s="37"/>
      <c r="E169" s="80"/>
      <c r="F169" s="10"/>
      <c r="G169" s="17">
        <f>SUM(G163:G168)</f>
        <v>0</v>
      </c>
      <c r="H169" s="10" t="str">
        <f t="shared" si="29"/>
        <v> PESOS 00/100 </v>
      </c>
    </row>
    <row r="170" spans="1:8" ht="15">
      <c r="A170" s="55" t="s">
        <v>20</v>
      </c>
      <c r="B170" s="35" t="s">
        <v>22</v>
      </c>
      <c r="C170" s="54" t="s">
        <v>25</v>
      </c>
      <c r="D170" s="51"/>
      <c r="E170" s="80"/>
      <c r="F170" s="52"/>
      <c r="G170" s="53"/>
      <c r="H170" s="52"/>
    </row>
    <row r="171" spans="1:8" ht="135">
      <c r="A171" s="55" t="s">
        <v>97</v>
      </c>
      <c r="B171" s="42" t="s">
        <v>98</v>
      </c>
      <c r="C171" s="54" t="s">
        <v>26</v>
      </c>
      <c r="D171" s="51">
        <v>4</v>
      </c>
      <c r="E171" s="81"/>
      <c r="F171" s="52" t="str">
        <f>numletras(E171,"PESO","PESOS")</f>
        <v> PESOS 00/100 </v>
      </c>
      <c r="G171" s="41">
        <f>D171*E171</f>
        <v>0</v>
      </c>
      <c r="H171" s="52" t="str">
        <f aca="true" t="shared" si="30" ref="H171:H176">numletras(G171,"PESO","PESOS")</f>
        <v> PESOS 00/100 </v>
      </c>
    </row>
    <row r="172" spans="1:8" ht="15">
      <c r="A172" s="55" t="s">
        <v>20</v>
      </c>
      <c r="B172" s="35" t="s">
        <v>24</v>
      </c>
      <c r="C172" s="54" t="s">
        <v>25</v>
      </c>
      <c r="D172" s="51"/>
      <c r="E172" s="80"/>
      <c r="F172" s="52"/>
      <c r="G172" s="17">
        <f>SUM(G171)</f>
        <v>0</v>
      </c>
      <c r="H172" s="73" t="str">
        <f t="shared" si="30"/>
        <v> PESOS 00/100 </v>
      </c>
    </row>
    <row r="173" spans="1:8" ht="15">
      <c r="A173" s="55" t="s">
        <v>47</v>
      </c>
      <c r="B173" s="35" t="s">
        <v>48</v>
      </c>
      <c r="C173" s="54" t="s">
        <v>25</v>
      </c>
      <c r="D173" s="51"/>
      <c r="E173" s="80"/>
      <c r="F173" s="52"/>
      <c r="G173" s="53"/>
      <c r="H173" s="52"/>
    </row>
    <row r="174" spans="1:8" ht="56.25">
      <c r="A174" s="55" t="s">
        <v>49</v>
      </c>
      <c r="B174" s="42" t="s">
        <v>50</v>
      </c>
      <c r="C174" s="54" t="s">
        <v>51</v>
      </c>
      <c r="D174" s="51">
        <v>42</v>
      </c>
      <c r="E174" s="81"/>
      <c r="F174" s="52" t="str">
        <f>numletras(E174,"PESO","PESOS")</f>
        <v> PESOS 00/100 </v>
      </c>
      <c r="G174" s="41">
        <f>D174*E174</f>
        <v>0</v>
      </c>
      <c r="H174" s="52" t="str">
        <f t="shared" si="30"/>
        <v> PESOS 00/100 </v>
      </c>
    </row>
    <row r="175" spans="1:8" ht="168.75">
      <c r="A175" s="55" t="s">
        <v>52</v>
      </c>
      <c r="B175" s="42" t="s">
        <v>53</v>
      </c>
      <c r="C175" s="54" t="s">
        <v>51</v>
      </c>
      <c r="D175" s="51">
        <v>11</v>
      </c>
      <c r="E175" s="81"/>
      <c r="F175" s="52" t="str">
        <f>numletras(E175,"PESO","PESOS")</f>
        <v> PESOS 00/100 </v>
      </c>
      <c r="G175" s="41">
        <f>D175*E175</f>
        <v>0</v>
      </c>
      <c r="H175" s="52" t="str">
        <f t="shared" si="30"/>
        <v> PESOS 00/100 </v>
      </c>
    </row>
    <row r="176" spans="1:8" ht="15">
      <c r="A176" s="55" t="s">
        <v>47</v>
      </c>
      <c r="B176" s="35" t="s">
        <v>54</v>
      </c>
      <c r="C176" s="54" t="s">
        <v>25</v>
      </c>
      <c r="D176" s="51"/>
      <c r="E176" s="80"/>
      <c r="F176" s="52"/>
      <c r="G176" s="17">
        <f>SUM(G174:G175)</f>
        <v>0</v>
      </c>
      <c r="H176" s="73" t="str">
        <f t="shared" si="30"/>
        <v> PESOS 00/100 </v>
      </c>
    </row>
    <row r="177" spans="1:8" ht="15">
      <c r="A177" s="35" t="s">
        <v>101</v>
      </c>
      <c r="B177" s="35" t="s">
        <v>102</v>
      </c>
      <c r="C177" s="36" t="s">
        <v>25</v>
      </c>
      <c r="D177" s="37"/>
      <c r="E177" s="80"/>
      <c r="F177" s="10"/>
      <c r="G177" s="41"/>
      <c r="H177" s="10"/>
    </row>
    <row r="178" spans="1:8" ht="101.25">
      <c r="A178" s="38" t="s">
        <v>103</v>
      </c>
      <c r="B178" s="42" t="s">
        <v>104</v>
      </c>
      <c r="C178" s="39" t="s">
        <v>66</v>
      </c>
      <c r="D178" s="40">
        <v>6</v>
      </c>
      <c r="E178" s="81"/>
      <c r="F178" s="10" t="str">
        <f t="shared" si="27"/>
        <v> PESOS 00/100 </v>
      </c>
      <c r="G178" s="41">
        <f aca="true" t="shared" si="31" ref="G178:G183">D178*E178</f>
        <v>0</v>
      </c>
      <c r="H178" s="10" t="str">
        <f t="shared" si="29"/>
        <v> PESOS 00/100 </v>
      </c>
    </row>
    <row r="179" spans="1:8" ht="33.75">
      <c r="A179" s="38" t="s">
        <v>105</v>
      </c>
      <c r="B179" s="38" t="s">
        <v>106</v>
      </c>
      <c r="C179" s="39" t="s">
        <v>26</v>
      </c>
      <c r="D179" s="40">
        <v>6</v>
      </c>
      <c r="E179" s="81"/>
      <c r="F179" s="10" t="str">
        <f t="shared" si="27"/>
        <v> PESOS 00/100 </v>
      </c>
      <c r="G179" s="41">
        <f t="shared" si="31"/>
        <v>0</v>
      </c>
      <c r="H179" s="10" t="str">
        <f t="shared" si="29"/>
        <v> PESOS 00/100 </v>
      </c>
    </row>
    <row r="180" spans="1:8" ht="56.25">
      <c r="A180" s="38" t="s">
        <v>115</v>
      </c>
      <c r="B180" s="42" t="s">
        <v>116</v>
      </c>
      <c r="C180" s="39" t="s">
        <v>66</v>
      </c>
      <c r="D180" s="40">
        <v>12</v>
      </c>
      <c r="E180" s="81"/>
      <c r="F180" s="10" t="str">
        <f t="shared" si="27"/>
        <v> PESOS 00/100 </v>
      </c>
      <c r="G180" s="41">
        <f t="shared" si="31"/>
        <v>0</v>
      </c>
      <c r="H180" s="10" t="str">
        <f t="shared" si="29"/>
        <v> PESOS 00/100 </v>
      </c>
    </row>
    <row r="181" spans="1:8" ht="78.75">
      <c r="A181" s="38" t="s">
        <v>117</v>
      </c>
      <c r="B181" s="42" t="s">
        <v>118</v>
      </c>
      <c r="C181" s="39" t="s">
        <v>66</v>
      </c>
      <c r="D181" s="40">
        <v>12</v>
      </c>
      <c r="E181" s="81"/>
      <c r="F181" s="10" t="str">
        <f t="shared" si="27"/>
        <v> PESOS 00/100 </v>
      </c>
      <c r="G181" s="41">
        <f t="shared" si="31"/>
        <v>0</v>
      </c>
      <c r="H181" s="10" t="str">
        <f t="shared" si="29"/>
        <v> PESOS 00/100 </v>
      </c>
    </row>
    <row r="182" spans="1:8" ht="33.75">
      <c r="A182" s="38" t="s">
        <v>119</v>
      </c>
      <c r="B182" s="38" t="s">
        <v>120</v>
      </c>
      <c r="C182" s="39" t="s">
        <v>26</v>
      </c>
      <c r="D182" s="40">
        <v>11</v>
      </c>
      <c r="E182" s="81"/>
      <c r="F182" s="10" t="str">
        <f t="shared" si="27"/>
        <v> PESOS 00/100 </v>
      </c>
      <c r="G182" s="41">
        <f t="shared" si="31"/>
        <v>0</v>
      </c>
      <c r="H182" s="10" t="str">
        <f t="shared" si="29"/>
        <v> PESOS 00/100 </v>
      </c>
    </row>
    <row r="183" spans="1:8" ht="67.5">
      <c r="A183" s="38" t="s">
        <v>121</v>
      </c>
      <c r="B183" s="42" t="s">
        <v>122</v>
      </c>
      <c r="C183" s="39" t="s">
        <v>26</v>
      </c>
      <c r="D183" s="40">
        <v>12</v>
      </c>
      <c r="E183" s="81"/>
      <c r="F183" s="10" t="str">
        <f t="shared" si="27"/>
        <v> PESOS 00/100 </v>
      </c>
      <c r="G183" s="41">
        <f t="shared" si="31"/>
        <v>0</v>
      </c>
      <c r="H183" s="10" t="str">
        <f t="shared" si="29"/>
        <v> PESOS 00/100 </v>
      </c>
    </row>
    <row r="184" spans="1:8" ht="15">
      <c r="A184" s="35" t="s">
        <v>101</v>
      </c>
      <c r="B184" s="35" t="s">
        <v>125</v>
      </c>
      <c r="C184" s="36" t="s">
        <v>25</v>
      </c>
      <c r="D184" s="37"/>
      <c r="E184" s="80"/>
      <c r="F184" s="10"/>
      <c r="G184" s="17">
        <f>SUM(G178:G183)</f>
        <v>0</v>
      </c>
      <c r="H184" s="10" t="str">
        <f t="shared" si="29"/>
        <v> PESOS 00/100 </v>
      </c>
    </row>
    <row r="185" spans="1:8" ht="15">
      <c r="A185" s="35" t="s">
        <v>55</v>
      </c>
      <c r="B185" s="35" t="s">
        <v>126</v>
      </c>
      <c r="C185" s="36" t="s">
        <v>25</v>
      </c>
      <c r="D185" s="37"/>
      <c r="E185" s="80"/>
      <c r="F185" s="10"/>
      <c r="G185" s="41"/>
      <c r="H185" s="10"/>
    </row>
    <row r="186" spans="1:8" ht="45">
      <c r="A186" s="38" t="s">
        <v>57</v>
      </c>
      <c r="B186" s="38" t="s">
        <v>58</v>
      </c>
      <c r="C186" s="39" t="s">
        <v>59</v>
      </c>
      <c r="D186" s="40">
        <v>36</v>
      </c>
      <c r="E186" s="81"/>
      <c r="F186" s="10" t="str">
        <f t="shared" si="27"/>
        <v> PESOS 00/100 </v>
      </c>
      <c r="G186" s="41">
        <f aca="true" t="shared" si="32" ref="G186:G191">D186*E186</f>
        <v>0</v>
      </c>
      <c r="H186" s="10" t="str">
        <f t="shared" si="29"/>
        <v> PESOS 00/100 </v>
      </c>
    </row>
    <row r="187" spans="1:8" ht="67.5">
      <c r="A187" s="38" t="s">
        <v>127</v>
      </c>
      <c r="B187" s="42" t="s">
        <v>128</v>
      </c>
      <c r="C187" s="39" t="s">
        <v>0</v>
      </c>
      <c r="D187" s="40">
        <v>280</v>
      </c>
      <c r="E187" s="81"/>
      <c r="F187" s="10" t="str">
        <f t="shared" si="27"/>
        <v> PESOS 00/100 </v>
      </c>
      <c r="G187" s="41">
        <f t="shared" si="32"/>
        <v>0</v>
      </c>
      <c r="H187" s="10" t="str">
        <f t="shared" si="29"/>
        <v> PESOS 00/100 </v>
      </c>
    </row>
    <row r="188" spans="1:8" ht="78.75">
      <c r="A188" s="38" t="s">
        <v>60</v>
      </c>
      <c r="B188" s="42" t="s">
        <v>61</v>
      </c>
      <c r="C188" s="39" t="s">
        <v>26</v>
      </c>
      <c r="D188" s="40">
        <v>7</v>
      </c>
      <c r="E188" s="81"/>
      <c r="F188" s="10" t="str">
        <f t="shared" si="27"/>
        <v> PESOS 00/100 </v>
      </c>
      <c r="G188" s="41">
        <f t="shared" si="32"/>
        <v>0</v>
      </c>
      <c r="H188" s="10" t="str">
        <f t="shared" si="29"/>
        <v> PESOS 00/100 </v>
      </c>
    </row>
    <row r="189" spans="1:8" ht="45">
      <c r="A189" s="38" t="s">
        <v>62</v>
      </c>
      <c r="B189" s="38" t="s">
        <v>63</v>
      </c>
      <c r="C189" s="39" t="s">
        <v>26</v>
      </c>
      <c r="D189" s="40">
        <v>1</v>
      </c>
      <c r="E189" s="81"/>
      <c r="F189" s="10" t="str">
        <f t="shared" si="27"/>
        <v> PESOS 00/100 </v>
      </c>
      <c r="G189" s="41">
        <f t="shared" si="32"/>
        <v>0</v>
      </c>
      <c r="H189" s="10" t="str">
        <f t="shared" si="29"/>
        <v> PESOS 00/100 </v>
      </c>
    </row>
    <row r="190" spans="1:8" ht="67.5">
      <c r="A190" s="38" t="s">
        <v>64</v>
      </c>
      <c r="B190" s="42" t="s">
        <v>65</v>
      </c>
      <c r="C190" s="39" t="s">
        <v>66</v>
      </c>
      <c r="D190" s="40">
        <v>1</v>
      </c>
      <c r="E190" s="81"/>
      <c r="F190" s="10" t="str">
        <f t="shared" si="27"/>
        <v> PESOS 00/100 </v>
      </c>
      <c r="G190" s="41">
        <f t="shared" si="32"/>
        <v>0</v>
      </c>
      <c r="H190" s="10" t="str">
        <f t="shared" si="29"/>
        <v> PESOS 00/100 </v>
      </c>
    </row>
    <row r="191" spans="1:8" ht="33.75">
      <c r="A191" s="50" t="s">
        <v>67</v>
      </c>
      <c r="B191" s="42" t="s">
        <v>68</v>
      </c>
      <c r="C191" s="54" t="s">
        <v>26</v>
      </c>
      <c r="D191" s="51">
        <v>5</v>
      </c>
      <c r="E191" s="81"/>
      <c r="F191" s="52" t="str">
        <f>numletras(E191,"PESO","PESOS")</f>
        <v> PESOS 00/100 </v>
      </c>
      <c r="G191" s="41">
        <f t="shared" si="32"/>
        <v>0</v>
      </c>
      <c r="H191" s="52" t="str">
        <f>numletras(G191,"PESO","PESOS")</f>
        <v> PESOS 00/100 </v>
      </c>
    </row>
    <row r="192" spans="1:8" ht="15">
      <c r="A192" s="35" t="s">
        <v>55</v>
      </c>
      <c r="B192" s="35" t="s">
        <v>129</v>
      </c>
      <c r="C192" s="36" t="s">
        <v>25</v>
      </c>
      <c r="D192" s="37"/>
      <c r="E192" s="80"/>
      <c r="F192" s="10"/>
      <c r="G192" s="17">
        <f>SUM(G186:G191)</f>
        <v>0</v>
      </c>
      <c r="H192" s="10" t="str">
        <f t="shared" si="29"/>
        <v> PESOS 00/100 </v>
      </c>
    </row>
    <row r="193" spans="1:8" ht="15">
      <c r="A193" s="43" t="s">
        <v>140</v>
      </c>
      <c r="B193" s="43" t="s">
        <v>142</v>
      </c>
      <c r="C193" s="44" t="s">
        <v>25</v>
      </c>
      <c r="D193" s="45"/>
      <c r="E193" s="82"/>
      <c r="F193" s="12"/>
      <c r="G193" s="19">
        <f>SUM(G192,G184,G176,G172,G169)</f>
        <v>0</v>
      </c>
      <c r="H193" s="75" t="str">
        <f t="shared" si="29"/>
        <v> PESOS 00/100 </v>
      </c>
    </row>
    <row r="194" spans="1:8" ht="15">
      <c r="A194" s="32" t="s">
        <v>143</v>
      </c>
      <c r="B194" s="32" t="s">
        <v>144</v>
      </c>
      <c r="C194" s="33" t="s">
        <v>25</v>
      </c>
      <c r="D194" s="34"/>
      <c r="E194" s="79"/>
      <c r="F194" s="14"/>
      <c r="G194" s="46"/>
      <c r="H194" s="14"/>
    </row>
    <row r="195" spans="1:8" ht="15">
      <c r="A195" s="35" t="s">
        <v>80</v>
      </c>
      <c r="B195" s="35" t="s">
        <v>81</v>
      </c>
      <c r="C195" s="36" t="s">
        <v>25</v>
      </c>
      <c r="D195" s="37"/>
      <c r="E195" s="80"/>
      <c r="F195" s="10"/>
      <c r="G195" s="41"/>
      <c r="H195" s="10"/>
    </row>
    <row r="196" spans="1:8" ht="45">
      <c r="A196" s="38" t="s">
        <v>88</v>
      </c>
      <c r="B196" s="38" t="s">
        <v>89</v>
      </c>
      <c r="C196" s="39" t="s">
        <v>284</v>
      </c>
      <c r="D196" s="40">
        <v>1248</v>
      </c>
      <c r="E196" s="81"/>
      <c r="F196" s="10" t="str">
        <f aca="true" t="shared" si="33" ref="F196:F207">numletras(E196,"PESO","PESOS")</f>
        <v> PESOS 00/100 </v>
      </c>
      <c r="G196" s="41">
        <f>D196*E196</f>
        <v>0</v>
      </c>
      <c r="H196" s="10" t="str">
        <f aca="true" t="shared" si="34" ref="H196:H209">numletras(G196,"PESO","PESOS")</f>
        <v> PESOS 00/100 </v>
      </c>
    </row>
    <row r="197" spans="1:8" ht="78.75">
      <c r="A197" s="38" t="s">
        <v>145</v>
      </c>
      <c r="B197" s="42" t="s">
        <v>282</v>
      </c>
      <c r="C197" s="39" t="s">
        <v>284</v>
      </c>
      <c r="D197" s="40">
        <v>186</v>
      </c>
      <c r="E197" s="81"/>
      <c r="F197" s="10" t="str">
        <f t="shared" si="33"/>
        <v> PESOS 00/100 </v>
      </c>
      <c r="G197" s="41">
        <f>D197*E197</f>
        <v>0</v>
      </c>
      <c r="H197" s="10" t="str">
        <f t="shared" si="34"/>
        <v> PESOS 00/100 </v>
      </c>
    </row>
    <row r="198" spans="1:8" ht="90">
      <c r="A198" s="38" t="s">
        <v>146</v>
      </c>
      <c r="B198" s="42" t="s">
        <v>147</v>
      </c>
      <c r="C198" s="39" t="s">
        <v>284</v>
      </c>
      <c r="D198" s="40">
        <v>186</v>
      </c>
      <c r="E198" s="81"/>
      <c r="F198" s="10" t="str">
        <f t="shared" si="33"/>
        <v> PESOS 00/100 </v>
      </c>
      <c r="G198" s="41">
        <f>D198*E198</f>
        <v>0</v>
      </c>
      <c r="H198" s="10" t="str">
        <f t="shared" si="34"/>
        <v> PESOS 00/100 </v>
      </c>
    </row>
    <row r="199" spans="1:8" ht="33.75">
      <c r="A199" s="50" t="s">
        <v>295</v>
      </c>
      <c r="B199" s="42" t="s">
        <v>296</v>
      </c>
      <c r="C199" s="39" t="s">
        <v>284</v>
      </c>
      <c r="D199" s="51">
        <v>100</v>
      </c>
      <c r="E199" s="80"/>
      <c r="F199" s="10" t="str">
        <f t="shared" si="33"/>
        <v> PESOS 00/100 </v>
      </c>
      <c r="G199" s="41">
        <f>D199*E199</f>
        <v>0</v>
      </c>
      <c r="H199" s="10" t="str">
        <f t="shared" si="34"/>
        <v> PESOS 00/100 </v>
      </c>
    </row>
    <row r="200" spans="1:8" ht="15">
      <c r="A200" s="35" t="s">
        <v>80</v>
      </c>
      <c r="B200" s="35" t="s">
        <v>96</v>
      </c>
      <c r="C200" s="36" t="s">
        <v>25</v>
      </c>
      <c r="D200" s="37"/>
      <c r="E200" s="80"/>
      <c r="F200" s="10"/>
      <c r="G200" s="17">
        <f>SUM(G196:G199)</f>
        <v>0</v>
      </c>
      <c r="H200" s="10" t="str">
        <f t="shared" si="34"/>
        <v> PESOS 00/100 </v>
      </c>
    </row>
    <row r="201" spans="1:8" ht="15">
      <c r="A201" s="35" t="s">
        <v>148</v>
      </c>
      <c r="B201" s="35" t="s">
        <v>149</v>
      </c>
      <c r="C201" s="36" t="s">
        <v>25</v>
      </c>
      <c r="D201" s="37"/>
      <c r="E201" s="80"/>
      <c r="F201" s="10"/>
      <c r="G201" s="41"/>
      <c r="H201" s="10"/>
    </row>
    <row r="202" spans="1:8" ht="56.25">
      <c r="A202" s="38" t="s">
        <v>150</v>
      </c>
      <c r="B202" s="38" t="s">
        <v>151</v>
      </c>
      <c r="C202" s="39" t="s">
        <v>152</v>
      </c>
      <c r="D202" s="40">
        <v>0.61</v>
      </c>
      <c r="E202" s="81"/>
      <c r="F202" s="10" t="str">
        <f t="shared" si="33"/>
        <v> PESOS 00/100 </v>
      </c>
      <c r="G202" s="41">
        <f>D202*E202</f>
        <v>0</v>
      </c>
      <c r="H202" s="10" t="str">
        <f t="shared" si="34"/>
        <v> PESOS 00/100 </v>
      </c>
    </row>
    <row r="203" spans="1:8" ht="67.5">
      <c r="A203" s="38" t="s">
        <v>153</v>
      </c>
      <c r="B203" s="42" t="s">
        <v>154</v>
      </c>
      <c r="C203" s="39" t="s">
        <v>284</v>
      </c>
      <c r="D203" s="40">
        <v>24</v>
      </c>
      <c r="E203" s="81"/>
      <c r="F203" s="10" t="str">
        <f t="shared" si="33"/>
        <v> PESOS 00/100 </v>
      </c>
      <c r="G203" s="41">
        <f>D203*E203</f>
        <v>0</v>
      </c>
      <c r="H203" s="10" t="str">
        <f t="shared" si="34"/>
        <v> PESOS 00/100 </v>
      </c>
    </row>
    <row r="204" spans="1:8" ht="15">
      <c r="A204" s="35" t="s">
        <v>148</v>
      </c>
      <c r="B204" s="35" t="s">
        <v>155</v>
      </c>
      <c r="C204" s="36" t="s">
        <v>25</v>
      </c>
      <c r="D204" s="37"/>
      <c r="E204" s="80"/>
      <c r="F204" s="10"/>
      <c r="G204" s="17">
        <f>SUM(G202:G203)</f>
        <v>0</v>
      </c>
      <c r="H204" s="10" t="str">
        <f t="shared" si="34"/>
        <v> PESOS 00/100 </v>
      </c>
    </row>
    <row r="205" spans="1:8" ht="15">
      <c r="A205" s="35" t="s">
        <v>27</v>
      </c>
      <c r="B205" s="35" t="s">
        <v>28</v>
      </c>
      <c r="C205" s="36" t="s">
        <v>25</v>
      </c>
      <c r="D205" s="37"/>
      <c r="E205" s="80"/>
      <c r="F205" s="10"/>
      <c r="G205" s="41"/>
      <c r="H205" s="10"/>
    </row>
    <row r="206" spans="1:8" ht="45">
      <c r="A206" s="38" t="s">
        <v>29</v>
      </c>
      <c r="B206" s="38" t="s">
        <v>30</v>
      </c>
      <c r="C206" s="39" t="s">
        <v>284</v>
      </c>
      <c r="D206" s="40">
        <v>22.51</v>
      </c>
      <c r="E206" s="81"/>
      <c r="F206" s="10" t="str">
        <f t="shared" si="33"/>
        <v> PESOS 00/100 </v>
      </c>
      <c r="G206" s="41">
        <f>D206*E206</f>
        <v>0</v>
      </c>
      <c r="H206" s="10" t="str">
        <f t="shared" si="34"/>
        <v> PESOS 00/100 </v>
      </c>
    </row>
    <row r="207" spans="1:8" ht="67.5">
      <c r="A207" s="38" t="s">
        <v>156</v>
      </c>
      <c r="B207" s="42" t="s">
        <v>334</v>
      </c>
      <c r="C207" s="39" t="s">
        <v>26</v>
      </c>
      <c r="D207" s="40">
        <v>1</v>
      </c>
      <c r="E207" s="81"/>
      <c r="F207" s="10" t="str">
        <f t="shared" si="33"/>
        <v> PESOS 00/100 </v>
      </c>
      <c r="G207" s="41">
        <f>D207*E207</f>
        <v>0</v>
      </c>
      <c r="H207" s="10" t="str">
        <f t="shared" si="34"/>
        <v> PESOS 00/100 </v>
      </c>
    </row>
    <row r="208" spans="1:8" ht="15">
      <c r="A208" s="35" t="s">
        <v>27</v>
      </c>
      <c r="B208" s="35" t="s">
        <v>33</v>
      </c>
      <c r="C208" s="36" t="s">
        <v>25</v>
      </c>
      <c r="D208" s="37"/>
      <c r="E208" s="80"/>
      <c r="F208" s="10"/>
      <c r="G208" s="17">
        <f>SUM(G206:G207)</f>
        <v>0</v>
      </c>
      <c r="H208" s="10" t="str">
        <f t="shared" si="34"/>
        <v> PESOS 00/100 </v>
      </c>
    </row>
    <row r="209" spans="1:8" ht="15">
      <c r="A209" s="43" t="s">
        <v>143</v>
      </c>
      <c r="B209" s="43" t="s">
        <v>157</v>
      </c>
      <c r="C209" s="44" t="s">
        <v>25</v>
      </c>
      <c r="D209" s="45"/>
      <c r="E209" s="82"/>
      <c r="F209" s="12"/>
      <c r="G209" s="19">
        <f>SUM(G208,G204,G200)</f>
        <v>0</v>
      </c>
      <c r="H209" s="75" t="str">
        <f t="shared" si="34"/>
        <v> PESOS 00/100 </v>
      </c>
    </row>
    <row r="210" spans="1:8" ht="15">
      <c r="A210" s="32" t="s">
        <v>55</v>
      </c>
      <c r="B210" s="32" t="s">
        <v>126</v>
      </c>
      <c r="C210" s="33" t="s">
        <v>25</v>
      </c>
      <c r="D210" s="34"/>
      <c r="E210" s="79"/>
      <c r="F210" s="14"/>
      <c r="G210" s="46"/>
      <c r="H210" s="14"/>
    </row>
    <row r="211" spans="1:8" ht="56.25">
      <c r="A211" s="38" t="s">
        <v>158</v>
      </c>
      <c r="B211" s="42" t="s">
        <v>159</v>
      </c>
      <c r="C211" s="39" t="s">
        <v>26</v>
      </c>
      <c r="D211" s="40">
        <v>2</v>
      </c>
      <c r="E211" s="81"/>
      <c r="F211" s="10" t="str">
        <f aca="true" t="shared" si="35" ref="F211:F218">numletras(E211,"PESO","PESOS")</f>
        <v> PESOS 00/100 </v>
      </c>
      <c r="G211" s="41">
        <f aca="true" t="shared" si="36" ref="G211:G218">D211*E211</f>
        <v>0</v>
      </c>
      <c r="H211" s="10" t="str">
        <f aca="true" t="shared" si="37" ref="H211:H219">numletras(G211,"PESO","PESOS")</f>
        <v> PESOS 00/100 </v>
      </c>
    </row>
    <row r="212" spans="1:8" ht="56.25">
      <c r="A212" s="38" t="s">
        <v>160</v>
      </c>
      <c r="B212" s="42" t="s">
        <v>161</v>
      </c>
      <c r="C212" s="39" t="s">
        <v>26</v>
      </c>
      <c r="D212" s="40">
        <v>1</v>
      </c>
      <c r="E212" s="81"/>
      <c r="F212" s="10" t="str">
        <f t="shared" si="35"/>
        <v> PESOS 00/100 </v>
      </c>
      <c r="G212" s="41">
        <f t="shared" si="36"/>
        <v>0</v>
      </c>
      <c r="H212" s="10" t="str">
        <f t="shared" si="37"/>
        <v> PESOS 00/100 </v>
      </c>
    </row>
    <row r="213" spans="1:8" ht="67.5">
      <c r="A213" s="38" t="s">
        <v>162</v>
      </c>
      <c r="B213" s="42" t="s">
        <v>163</v>
      </c>
      <c r="C213" s="39" t="s">
        <v>26</v>
      </c>
      <c r="D213" s="40">
        <v>3</v>
      </c>
      <c r="E213" s="81"/>
      <c r="F213" s="10" t="str">
        <f t="shared" si="35"/>
        <v> PESOS 00/100 </v>
      </c>
      <c r="G213" s="41">
        <f t="shared" si="36"/>
        <v>0</v>
      </c>
      <c r="H213" s="10" t="str">
        <f t="shared" si="37"/>
        <v> PESOS 00/100 </v>
      </c>
    </row>
    <row r="214" spans="1:8" ht="67.5">
      <c r="A214" s="38" t="s">
        <v>164</v>
      </c>
      <c r="B214" s="42" t="s">
        <v>165</v>
      </c>
      <c r="C214" s="39" t="s">
        <v>26</v>
      </c>
      <c r="D214" s="40">
        <v>2</v>
      </c>
      <c r="E214" s="81"/>
      <c r="F214" s="10" t="str">
        <f t="shared" si="35"/>
        <v> PESOS 00/100 </v>
      </c>
      <c r="G214" s="41">
        <f t="shared" si="36"/>
        <v>0</v>
      </c>
      <c r="H214" s="10" t="str">
        <f t="shared" si="37"/>
        <v> PESOS 00/100 </v>
      </c>
    </row>
    <row r="215" spans="1:8" ht="67.5">
      <c r="A215" s="38" t="s">
        <v>166</v>
      </c>
      <c r="B215" s="42" t="s">
        <v>167</v>
      </c>
      <c r="C215" s="39" t="s">
        <v>26</v>
      </c>
      <c r="D215" s="40">
        <v>1</v>
      </c>
      <c r="E215" s="81"/>
      <c r="F215" s="10" t="str">
        <f t="shared" si="35"/>
        <v> PESOS 00/100 </v>
      </c>
      <c r="G215" s="41">
        <f t="shared" si="36"/>
        <v>0</v>
      </c>
      <c r="H215" s="10" t="str">
        <f t="shared" si="37"/>
        <v> PESOS 00/100 </v>
      </c>
    </row>
    <row r="216" spans="1:8" ht="67.5">
      <c r="A216" s="38" t="s">
        <v>168</v>
      </c>
      <c r="B216" s="42" t="s">
        <v>169</v>
      </c>
      <c r="C216" s="39" t="s">
        <v>26</v>
      </c>
      <c r="D216" s="40">
        <v>3</v>
      </c>
      <c r="E216" s="81"/>
      <c r="F216" s="10" t="str">
        <f t="shared" si="35"/>
        <v> PESOS 00/100 </v>
      </c>
      <c r="G216" s="41">
        <f t="shared" si="36"/>
        <v>0</v>
      </c>
      <c r="H216" s="10" t="str">
        <f t="shared" si="37"/>
        <v> PESOS 00/100 </v>
      </c>
    </row>
    <row r="217" spans="1:8" ht="67.5">
      <c r="A217" s="38" t="s">
        <v>170</v>
      </c>
      <c r="B217" s="42" t="s">
        <v>171</v>
      </c>
      <c r="C217" s="39" t="s">
        <v>26</v>
      </c>
      <c r="D217" s="40">
        <v>5</v>
      </c>
      <c r="E217" s="81"/>
      <c r="F217" s="10" t="str">
        <f t="shared" si="35"/>
        <v> PESOS 00/100 </v>
      </c>
      <c r="G217" s="41">
        <f t="shared" si="36"/>
        <v>0</v>
      </c>
      <c r="H217" s="10" t="str">
        <f t="shared" si="37"/>
        <v> PESOS 00/100 </v>
      </c>
    </row>
    <row r="218" spans="1:8" ht="67.5">
      <c r="A218" s="38" t="s">
        <v>172</v>
      </c>
      <c r="B218" s="42" t="s">
        <v>335</v>
      </c>
      <c r="C218" s="39" t="s">
        <v>26</v>
      </c>
      <c r="D218" s="40">
        <v>4</v>
      </c>
      <c r="E218" s="81"/>
      <c r="F218" s="10" t="str">
        <f t="shared" si="35"/>
        <v> PESOS 00/100 </v>
      </c>
      <c r="G218" s="41">
        <f t="shared" si="36"/>
        <v>0</v>
      </c>
      <c r="H218" s="10" t="str">
        <f t="shared" si="37"/>
        <v> PESOS 00/100 </v>
      </c>
    </row>
    <row r="219" spans="1:8" ht="15">
      <c r="A219" s="43" t="s">
        <v>55</v>
      </c>
      <c r="B219" s="43" t="s">
        <v>129</v>
      </c>
      <c r="C219" s="44" t="s">
        <v>25</v>
      </c>
      <c r="D219" s="45"/>
      <c r="E219" s="82"/>
      <c r="F219" s="12"/>
      <c r="G219" s="19">
        <f>SUM(G211:G218)</f>
        <v>0</v>
      </c>
      <c r="H219" s="75" t="str">
        <f t="shared" si="37"/>
        <v> PESOS 00/100 </v>
      </c>
    </row>
    <row r="220" spans="1:8" ht="15">
      <c r="A220" s="32" t="s">
        <v>173</v>
      </c>
      <c r="B220" s="32" t="s">
        <v>174</v>
      </c>
      <c r="C220" s="33" t="s">
        <v>25</v>
      </c>
      <c r="D220" s="34"/>
      <c r="E220" s="79"/>
      <c r="F220" s="14"/>
      <c r="G220" s="46"/>
      <c r="H220" s="14"/>
    </row>
    <row r="221" spans="1:8" ht="15">
      <c r="A221" s="35" t="s">
        <v>175</v>
      </c>
      <c r="B221" s="35" t="s">
        <v>176</v>
      </c>
      <c r="C221" s="36" t="s">
        <v>25</v>
      </c>
      <c r="D221" s="37"/>
      <c r="E221" s="80"/>
      <c r="F221" s="10"/>
      <c r="G221" s="41"/>
      <c r="H221" s="10"/>
    </row>
    <row r="222" spans="1:8" ht="33.75">
      <c r="A222" s="38" t="s">
        <v>178</v>
      </c>
      <c r="B222" s="38" t="s">
        <v>179</v>
      </c>
      <c r="C222" s="39" t="s">
        <v>285</v>
      </c>
      <c r="D222" s="40">
        <v>9.4</v>
      </c>
      <c r="E222" s="81"/>
      <c r="F222" s="10" t="str">
        <f aca="true" t="shared" si="38" ref="F222:F232">numletras(E222,"PESO","PESOS")</f>
        <v> PESOS 00/100 </v>
      </c>
      <c r="G222" s="17">
        <f>D222*E222</f>
        <v>0</v>
      </c>
      <c r="H222" s="10" t="str">
        <f aca="true" t="shared" si="39" ref="H222:H234">numletras(G222,"PESO","PESOS")</f>
        <v> PESOS 00/100 </v>
      </c>
    </row>
    <row r="223" spans="1:8" ht="15">
      <c r="A223" s="35" t="s">
        <v>175</v>
      </c>
      <c r="B223" s="35" t="s">
        <v>177</v>
      </c>
      <c r="C223" s="36" t="s">
        <v>25</v>
      </c>
      <c r="D223" s="37"/>
      <c r="E223" s="80"/>
      <c r="F223" s="10"/>
      <c r="G223" s="17">
        <f>SUM(G222)</f>
        <v>0</v>
      </c>
      <c r="H223" s="10" t="str">
        <f t="shared" si="39"/>
        <v> PESOS 00/100 </v>
      </c>
    </row>
    <row r="224" spans="1:8" ht="15">
      <c r="A224" s="35" t="s">
        <v>80</v>
      </c>
      <c r="B224" s="35" t="s">
        <v>81</v>
      </c>
      <c r="C224" s="36" t="s">
        <v>25</v>
      </c>
      <c r="D224" s="37"/>
      <c r="E224" s="80"/>
      <c r="F224" s="10"/>
      <c r="G224" s="41"/>
      <c r="H224" s="10"/>
    </row>
    <row r="225" spans="1:8" ht="123.75">
      <c r="A225" s="38" t="s">
        <v>180</v>
      </c>
      <c r="B225" s="42" t="s">
        <v>181</v>
      </c>
      <c r="C225" s="39" t="s">
        <v>51</v>
      </c>
      <c r="D225" s="40">
        <v>80</v>
      </c>
      <c r="E225" s="81"/>
      <c r="F225" s="10" t="str">
        <f t="shared" si="38"/>
        <v> PESOS 00/100 </v>
      </c>
      <c r="G225" s="41">
        <f>D225*E225</f>
        <v>0</v>
      </c>
      <c r="H225" s="10" t="str">
        <f t="shared" si="39"/>
        <v> PESOS 00/100 </v>
      </c>
    </row>
    <row r="226" spans="1:8" ht="112.5">
      <c r="A226" s="38" t="s">
        <v>182</v>
      </c>
      <c r="B226" s="42" t="s">
        <v>183</v>
      </c>
      <c r="C226" s="39" t="s">
        <v>51</v>
      </c>
      <c r="D226" s="40">
        <v>58</v>
      </c>
      <c r="E226" s="81"/>
      <c r="F226" s="10" t="str">
        <f t="shared" si="38"/>
        <v> PESOS 00/100 </v>
      </c>
      <c r="G226" s="41">
        <f>D226*E226</f>
        <v>0</v>
      </c>
      <c r="H226" s="10" t="str">
        <f t="shared" si="39"/>
        <v> PESOS 00/100 </v>
      </c>
    </row>
    <row r="227" spans="1:8" ht="45">
      <c r="A227" s="38" t="s">
        <v>184</v>
      </c>
      <c r="B227" s="38" t="s">
        <v>185</v>
      </c>
      <c r="C227" s="39" t="s">
        <v>284</v>
      </c>
      <c r="D227" s="40">
        <v>250</v>
      </c>
      <c r="E227" s="81"/>
      <c r="F227" s="10" t="str">
        <f t="shared" si="38"/>
        <v> PESOS 00/100 </v>
      </c>
      <c r="G227" s="41">
        <f>D227*E227</f>
        <v>0</v>
      </c>
      <c r="H227" s="10" t="str">
        <f t="shared" si="39"/>
        <v> PESOS 00/100 </v>
      </c>
    </row>
    <row r="228" spans="1:8" ht="123.75">
      <c r="A228" s="38" t="s">
        <v>186</v>
      </c>
      <c r="B228" s="42" t="s">
        <v>187</v>
      </c>
      <c r="C228" s="39" t="s">
        <v>51</v>
      </c>
      <c r="D228" s="40">
        <v>70</v>
      </c>
      <c r="E228" s="81"/>
      <c r="F228" s="10" t="str">
        <f t="shared" si="38"/>
        <v> PESOS 00/100 </v>
      </c>
      <c r="G228" s="41">
        <f>D228*E228</f>
        <v>0</v>
      </c>
      <c r="H228" s="10" t="str">
        <f t="shared" si="39"/>
        <v> PESOS 00/100 </v>
      </c>
    </row>
    <row r="229" spans="1:8" ht="15">
      <c r="A229" s="35" t="s">
        <v>80</v>
      </c>
      <c r="B229" s="35" t="s">
        <v>96</v>
      </c>
      <c r="C229" s="36" t="s">
        <v>25</v>
      </c>
      <c r="D229" s="37"/>
      <c r="E229" s="80"/>
      <c r="F229" s="10"/>
      <c r="G229" s="17">
        <f>SUM(G225:G228)</f>
        <v>0</v>
      </c>
      <c r="H229" s="10" t="str">
        <f t="shared" si="39"/>
        <v> PESOS 00/100 </v>
      </c>
    </row>
    <row r="230" spans="1:8" ht="15">
      <c r="A230" s="35" t="s">
        <v>148</v>
      </c>
      <c r="B230" s="35" t="s">
        <v>149</v>
      </c>
      <c r="C230" s="36" t="s">
        <v>25</v>
      </c>
      <c r="D230" s="37"/>
      <c r="E230" s="80"/>
      <c r="F230" s="10"/>
      <c r="G230" s="41"/>
      <c r="H230" s="10"/>
    </row>
    <row r="231" spans="1:8" ht="45">
      <c r="A231" s="38" t="s">
        <v>188</v>
      </c>
      <c r="B231" s="38" t="s">
        <v>189</v>
      </c>
      <c r="C231" s="39" t="s">
        <v>152</v>
      </c>
      <c r="D231" s="40">
        <v>5</v>
      </c>
      <c r="E231" s="81"/>
      <c r="F231" s="10" t="str">
        <f t="shared" si="38"/>
        <v> PESOS 00/100 </v>
      </c>
      <c r="G231" s="41">
        <f>D231*E231</f>
        <v>0</v>
      </c>
      <c r="H231" s="10" t="str">
        <f t="shared" si="39"/>
        <v> PESOS 00/100 </v>
      </c>
    </row>
    <row r="232" spans="1:8" ht="78.75">
      <c r="A232" s="38" t="s">
        <v>297</v>
      </c>
      <c r="B232" s="42" t="s">
        <v>190</v>
      </c>
      <c r="C232" s="39" t="s">
        <v>51</v>
      </c>
      <c r="D232" s="40">
        <v>70</v>
      </c>
      <c r="E232" s="81"/>
      <c r="F232" s="10" t="str">
        <f t="shared" si="38"/>
        <v> PESOS 00/100 </v>
      </c>
      <c r="G232" s="41">
        <f>D232*E232</f>
        <v>0</v>
      </c>
      <c r="H232" s="10" t="str">
        <f t="shared" si="39"/>
        <v> PESOS 00/100 </v>
      </c>
    </row>
    <row r="233" spans="1:8" ht="15">
      <c r="A233" s="35" t="s">
        <v>148</v>
      </c>
      <c r="B233" s="35" t="s">
        <v>155</v>
      </c>
      <c r="C233" s="36" t="s">
        <v>25</v>
      </c>
      <c r="D233" s="37"/>
      <c r="E233" s="80"/>
      <c r="F233" s="10"/>
      <c r="G233" s="17">
        <f>SUM(G231:G232)</f>
        <v>0</v>
      </c>
      <c r="H233" s="10" t="str">
        <f t="shared" si="39"/>
        <v> PESOS 00/100 </v>
      </c>
    </row>
    <row r="234" spans="1:8" ht="15">
      <c r="A234" s="43" t="s">
        <v>173</v>
      </c>
      <c r="B234" s="43" t="s">
        <v>191</v>
      </c>
      <c r="C234" s="44" t="s">
        <v>25</v>
      </c>
      <c r="D234" s="45"/>
      <c r="E234" s="82"/>
      <c r="F234" s="12"/>
      <c r="G234" s="19">
        <f>SUM(G233,G229,G223)</f>
        <v>0</v>
      </c>
      <c r="H234" s="75" t="str">
        <f t="shared" si="39"/>
        <v> PESOS 00/100 </v>
      </c>
    </row>
    <row r="235" spans="1:8" ht="15">
      <c r="A235" s="32" t="s">
        <v>192</v>
      </c>
      <c r="B235" s="32" t="s">
        <v>193</v>
      </c>
      <c r="C235" s="33" t="s">
        <v>25</v>
      </c>
      <c r="D235" s="34"/>
      <c r="E235" s="79"/>
      <c r="F235" s="14"/>
      <c r="G235" s="46"/>
      <c r="H235" s="14"/>
    </row>
    <row r="236" spans="1:8" ht="45">
      <c r="A236" s="38" t="s">
        <v>194</v>
      </c>
      <c r="B236" s="38" t="s">
        <v>195</v>
      </c>
      <c r="C236" s="39" t="s">
        <v>51</v>
      </c>
      <c r="D236" s="40">
        <v>565</v>
      </c>
      <c r="E236" s="81"/>
      <c r="F236" s="10" t="str">
        <f>numletras(E236,"PESO","PESOS")</f>
        <v> PESOS 00/100 </v>
      </c>
      <c r="G236" s="41">
        <f>D236*E236</f>
        <v>0</v>
      </c>
      <c r="H236" s="10" t="str">
        <f>numletras(G236,"PESO","PESOS")</f>
        <v> PESOS 00/100 </v>
      </c>
    </row>
    <row r="237" spans="1:8" ht="45">
      <c r="A237" s="38" t="s">
        <v>196</v>
      </c>
      <c r="B237" s="38" t="s">
        <v>197</v>
      </c>
      <c r="C237" s="39" t="s">
        <v>284</v>
      </c>
      <c r="D237" s="40">
        <v>414</v>
      </c>
      <c r="E237" s="81"/>
      <c r="F237" s="10" t="str">
        <f>numletras(E237,"PESO","PESOS")</f>
        <v> PESOS 00/100 </v>
      </c>
      <c r="G237" s="41">
        <f>D237*E237</f>
        <v>0</v>
      </c>
      <c r="H237" s="10" t="str">
        <f>numletras(G237,"PESO","PESOS")</f>
        <v> PESOS 00/100 </v>
      </c>
    </row>
    <row r="238" spans="1:8" ht="45">
      <c r="A238" s="38" t="s">
        <v>198</v>
      </c>
      <c r="B238" s="38" t="s">
        <v>333</v>
      </c>
      <c r="C238" s="39" t="s">
        <v>284</v>
      </c>
      <c r="D238" s="40">
        <v>1740</v>
      </c>
      <c r="E238" s="81"/>
      <c r="F238" s="10" t="str">
        <f>numletras(E238,"PESO","PESOS")</f>
        <v> PESOS 00/100 </v>
      </c>
      <c r="G238" s="41">
        <f>D238*E238</f>
        <v>0</v>
      </c>
      <c r="H238" s="10" t="str">
        <f>numletras(G238,"PESO","PESOS")</f>
        <v> PESOS 00/100 </v>
      </c>
    </row>
    <row r="239" spans="1:8" ht="45">
      <c r="A239" s="50" t="s">
        <v>298</v>
      </c>
      <c r="B239" s="38" t="s">
        <v>299</v>
      </c>
      <c r="C239" s="39" t="s">
        <v>284</v>
      </c>
      <c r="D239" s="51">
        <v>25</v>
      </c>
      <c r="E239" s="80"/>
      <c r="F239" s="52" t="str">
        <f>numletras(E239,"PESO","PESOS")</f>
        <v> PESOS 00/100 </v>
      </c>
      <c r="G239" s="41">
        <f>D239*E239</f>
        <v>0</v>
      </c>
      <c r="H239" s="52" t="str">
        <f>numletras(G239,"PESO","PESOS")</f>
        <v> PESOS 00/100 </v>
      </c>
    </row>
    <row r="240" spans="1:8" ht="33.75">
      <c r="A240" s="50" t="s">
        <v>300</v>
      </c>
      <c r="B240" s="38" t="s">
        <v>301</v>
      </c>
      <c r="C240" s="39" t="s">
        <v>284</v>
      </c>
      <c r="D240" s="51">
        <v>55</v>
      </c>
      <c r="E240" s="80"/>
      <c r="F240" s="52" t="str">
        <f>numletras(E240,"PESO","PESOS")</f>
        <v> PESOS 00/100 </v>
      </c>
      <c r="G240" s="41">
        <f>D240*E240</f>
        <v>0</v>
      </c>
      <c r="H240" s="52" t="str">
        <f>numletras(G240,"PESO","PESOS")</f>
        <v> PESOS 00/100 </v>
      </c>
    </row>
    <row r="241" spans="1:8" ht="56.25">
      <c r="A241" s="50" t="s">
        <v>302</v>
      </c>
      <c r="B241" s="38" t="s">
        <v>205</v>
      </c>
      <c r="C241" s="39" t="s">
        <v>284</v>
      </c>
      <c r="D241" s="51">
        <v>27.5</v>
      </c>
      <c r="E241" s="80"/>
      <c r="F241" s="52" t="str">
        <f>numletras(E241,"PESO","PESOS")</f>
        <v> PESOS 00/100 </v>
      </c>
      <c r="G241" s="41">
        <f>D241*E241</f>
        <v>0</v>
      </c>
      <c r="H241" s="52" t="str">
        <f>numletras(G241,"PESO","PESOS")</f>
        <v> PESOS 00/100 </v>
      </c>
    </row>
    <row r="242" spans="1:8" ht="45">
      <c r="A242" s="50" t="s">
        <v>303</v>
      </c>
      <c r="B242" s="38" t="s">
        <v>304</v>
      </c>
      <c r="C242" s="39" t="s">
        <v>284</v>
      </c>
      <c r="D242" s="51">
        <v>180</v>
      </c>
      <c r="E242" s="80"/>
      <c r="F242" s="52" t="str">
        <f>numletras(E242,"PESO","PESOS")</f>
        <v> PESOS 00/100 </v>
      </c>
      <c r="G242" s="41">
        <f>D242*E242</f>
        <v>0</v>
      </c>
      <c r="H242" s="52" t="str">
        <f>numletras(G242,"PESO","PESOS")</f>
        <v> PESOS 00/100 </v>
      </c>
    </row>
    <row r="243" spans="1:8" ht="15">
      <c r="A243" s="43" t="s">
        <v>192</v>
      </c>
      <c r="B243" s="43" t="s">
        <v>199</v>
      </c>
      <c r="C243" s="44" t="s">
        <v>25</v>
      </c>
      <c r="D243" s="45"/>
      <c r="E243" s="82"/>
      <c r="F243" s="12"/>
      <c r="G243" s="19">
        <f>SUM(G236:G242)</f>
        <v>0</v>
      </c>
      <c r="H243" s="75" t="str">
        <f>numletras(G243,"PESO","PESOS")</f>
        <v> PESOS 00/100 </v>
      </c>
    </row>
    <row r="244" spans="1:8" ht="15">
      <c r="A244" s="32" t="s">
        <v>200</v>
      </c>
      <c r="B244" s="32" t="s">
        <v>201</v>
      </c>
      <c r="C244" s="33" t="s">
        <v>25</v>
      </c>
      <c r="D244" s="34"/>
      <c r="E244" s="79"/>
      <c r="F244" s="14"/>
      <c r="G244" s="46"/>
      <c r="H244" s="14"/>
    </row>
    <row r="245" spans="1:8" ht="15">
      <c r="A245" s="35" t="s">
        <v>80</v>
      </c>
      <c r="B245" s="35" t="s">
        <v>81</v>
      </c>
      <c r="C245" s="36" t="s">
        <v>25</v>
      </c>
      <c r="D245" s="37"/>
      <c r="E245" s="80"/>
      <c r="F245" s="10"/>
      <c r="G245" s="41"/>
      <c r="H245" s="10"/>
    </row>
    <row r="246" spans="1:8" ht="22.5">
      <c r="A246" s="38" t="s">
        <v>84</v>
      </c>
      <c r="B246" s="38" t="s">
        <v>85</v>
      </c>
      <c r="C246" s="39" t="s">
        <v>284</v>
      </c>
      <c r="D246" s="40">
        <v>37.12</v>
      </c>
      <c r="E246" s="81"/>
      <c r="F246" s="10" t="str">
        <f aca="true" t="shared" si="40" ref="F246:F257">numletras(E246,"PESO","PESOS")</f>
        <v> PESOS 00/100 </v>
      </c>
      <c r="G246" s="41">
        <f aca="true" t="shared" si="41" ref="G246:G257">D246*E246</f>
        <v>0</v>
      </c>
      <c r="H246" s="10" t="str">
        <f aca="true" t="shared" si="42" ref="H246:H258">numletras(G246,"PESO","PESOS")</f>
        <v> PESOS 00/100 </v>
      </c>
    </row>
    <row r="247" spans="1:8" ht="56.25">
      <c r="A247" s="38" t="s">
        <v>86</v>
      </c>
      <c r="B247" s="42" t="s">
        <v>87</v>
      </c>
      <c r="C247" s="39" t="s">
        <v>284</v>
      </c>
      <c r="D247" s="40">
        <v>11.4</v>
      </c>
      <c r="E247" s="81"/>
      <c r="F247" s="10" t="str">
        <f t="shared" si="40"/>
        <v> PESOS 00/100 </v>
      </c>
      <c r="G247" s="41">
        <f t="shared" si="41"/>
        <v>0</v>
      </c>
      <c r="H247" s="10" t="str">
        <f t="shared" si="42"/>
        <v> PESOS 00/100 </v>
      </c>
    </row>
    <row r="248" spans="1:8" ht="45">
      <c r="A248" s="38" t="s">
        <v>88</v>
      </c>
      <c r="B248" s="38" t="s">
        <v>89</v>
      </c>
      <c r="C248" s="39" t="s">
        <v>284</v>
      </c>
      <c r="D248" s="40">
        <v>148.5</v>
      </c>
      <c r="E248" s="81"/>
      <c r="F248" s="10" t="str">
        <f t="shared" si="40"/>
        <v> PESOS 00/100 </v>
      </c>
      <c r="G248" s="41">
        <f t="shared" si="41"/>
        <v>0</v>
      </c>
      <c r="H248" s="10" t="str">
        <f t="shared" si="42"/>
        <v> PESOS 00/100 </v>
      </c>
    </row>
    <row r="249" spans="1:8" ht="78.75">
      <c r="A249" s="38" t="s">
        <v>90</v>
      </c>
      <c r="B249" s="42" t="s">
        <v>91</v>
      </c>
      <c r="C249" s="39" t="s">
        <v>284</v>
      </c>
      <c r="D249" s="40">
        <v>37.12</v>
      </c>
      <c r="E249" s="81"/>
      <c r="F249" s="10" t="str">
        <f t="shared" si="40"/>
        <v> PESOS 00/100 </v>
      </c>
      <c r="G249" s="41">
        <f t="shared" si="41"/>
        <v>0</v>
      </c>
      <c r="H249" s="10" t="str">
        <f t="shared" si="42"/>
        <v> PESOS 00/100 </v>
      </c>
    </row>
    <row r="250" spans="1:8" ht="78.75">
      <c r="A250" s="38" t="s">
        <v>92</v>
      </c>
      <c r="B250" s="42" t="s">
        <v>93</v>
      </c>
      <c r="C250" s="39" t="s">
        <v>59</v>
      </c>
      <c r="D250" s="40">
        <v>19</v>
      </c>
      <c r="E250" s="81"/>
      <c r="F250" s="10" t="str">
        <f t="shared" si="40"/>
        <v> PESOS 00/100 </v>
      </c>
      <c r="G250" s="41">
        <f t="shared" si="41"/>
        <v>0</v>
      </c>
      <c r="H250" s="10" t="str">
        <f t="shared" si="42"/>
        <v> PESOS 00/100 </v>
      </c>
    </row>
    <row r="251" spans="1:8" ht="90">
      <c r="A251" s="38" t="s">
        <v>146</v>
      </c>
      <c r="B251" s="42" t="s">
        <v>147</v>
      </c>
      <c r="C251" s="39" t="s">
        <v>284</v>
      </c>
      <c r="D251" s="40">
        <v>21.72</v>
      </c>
      <c r="E251" s="81"/>
      <c r="F251" s="10" t="str">
        <f t="shared" si="40"/>
        <v> PESOS 00/100 </v>
      </c>
      <c r="G251" s="41">
        <f t="shared" si="41"/>
        <v>0</v>
      </c>
      <c r="H251" s="10" t="str">
        <f t="shared" si="42"/>
        <v> PESOS 00/100 </v>
      </c>
    </row>
    <row r="252" spans="1:8" ht="112.5">
      <c r="A252" s="38" t="s">
        <v>202</v>
      </c>
      <c r="B252" s="42" t="s">
        <v>203</v>
      </c>
      <c r="C252" s="39" t="s">
        <v>51</v>
      </c>
      <c r="D252" s="40">
        <v>48</v>
      </c>
      <c r="E252" s="81"/>
      <c r="F252" s="10" t="str">
        <f t="shared" si="40"/>
        <v> PESOS 00/100 </v>
      </c>
      <c r="G252" s="41">
        <f t="shared" si="41"/>
        <v>0</v>
      </c>
      <c r="H252" s="10" t="str">
        <f t="shared" si="42"/>
        <v> PESOS 00/100 </v>
      </c>
    </row>
    <row r="253" spans="1:8" ht="56.25">
      <c r="A253" s="38" t="s">
        <v>204</v>
      </c>
      <c r="B253" s="42" t="s">
        <v>205</v>
      </c>
      <c r="C253" s="39" t="s">
        <v>284</v>
      </c>
      <c r="D253" s="40">
        <v>58.84</v>
      </c>
      <c r="E253" s="81"/>
      <c r="F253" s="10" t="str">
        <f t="shared" si="40"/>
        <v> PESOS 00/100 </v>
      </c>
      <c r="G253" s="41">
        <f t="shared" si="41"/>
        <v>0</v>
      </c>
      <c r="H253" s="10" t="str">
        <f t="shared" si="42"/>
        <v> PESOS 00/100 </v>
      </c>
    </row>
    <row r="254" spans="1:8" ht="33.75">
      <c r="A254" s="38" t="s">
        <v>206</v>
      </c>
      <c r="B254" s="38" t="s">
        <v>207</v>
      </c>
      <c r="C254" s="39" t="s">
        <v>284</v>
      </c>
      <c r="D254" s="40">
        <v>14</v>
      </c>
      <c r="E254" s="81"/>
      <c r="F254" s="10" t="str">
        <f t="shared" si="40"/>
        <v> PESOS 00/100 </v>
      </c>
      <c r="G254" s="41">
        <f t="shared" si="41"/>
        <v>0</v>
      </c>
      <c r="H254" s="10" t="str">
        <f t="shared" si="42"/>
        <v> PESOS 00/100 </v>
      </c>
    </row>
    <row r="255" spans="1:8" ht="112.5">
      <c r="A255" s="38" t="s">
        <v>208</v>
      </c>
      <c r="B255" s="42" t="s">
        <v>209</v>
      </c>
      <c r="C255" s="39" t="s">
        <v>51</v>
      </c>
      <c r="D255" s="40">
        <v>57.6</v>
      </c>
      <c r="E255" s="81"/>
      <c r="F255" s="10" t="str">
        <f t="shared" si="40"/>
        <v> PESOS 00/100 </v>
      </c>
      <c r="G255" s="41">
        <f t="shared" si="41"/>
        <v>0</v>
      </c>
      <c r="H255" s="10" t="str">
        <f t="shared" si="42"/>
        <v> PESOS 00/100 </v>
      </c>
    </row>
    <row r="256" spans="1:8" ht="135">
      <c r="A256" s="38" t="s">
        <v>210</v>
      </c>
      <c r="B256" s="42" t="s">
        <v>211</v>
      </c>
      <c r="C256" s="39" t="s">
        <v>284</v>
      </c>
      <c r="D256" s="40">
        <v>13</v>
      </c>
      <c r="E256" s="81"/>
      <c r="F256" s="10" t="str">
        <f t="shared" si="40"/>
        <v> PESOS 00/100 </v>
      </c>
      <c r="G256" s="41">
        <f t="shared" si="41"/>
        <v>0</v>
      </c>
      <c r="H256" s="10" t="str">
        <f t="shared" si="42"/>
        <v> PESOS 00/100 </v>
      </c>
    </row>
    <row r="257" spans="1:8" ht="22.5">
      <c r="A257" s="38" t="s">
        <v>212</v>
      </c>
      <c r="B257" s="38" t="s">
        <v>213</v>
      </c>
      <c r="C257" s="39" t="s">
        <v>51</v>
      </c>
      <c r="D257" s="40">
        <v>24</v>
      </c>
      <c r="E257" s="81"/>
      <c r="F257" s="10" t="str">
        <f t="shared" si="40"/>
        <v> PESOS 00/100 </v>
      </c>
      <c r="G257" s="41">
        <f t="shared" si="41"/>
        <v>0</v>
      </c>
      <c r="H257" s="10" t="str">
        <f t="shared" si="42"/>
        <v> PESOS 00/100 </v>
      </c>
    </row>
    <row r="258" spans="1:8" ht="15">
      <c r="A258" s="35" t="s">
        <v>80</v>
      </c>
      <c r="B258" s="35" t="s">
        <v>96</v>
      </c>
      <c r="C258" s="36" t="s">
        <v>25</v>
      </c>
      <c r="D258" s="37"/>
      <c r="E258" s="80"/>
      <c r="F258" s="10"/>
      <c r="G258" s="17">
        <f>SUM(G246:G257)</f>
        <v>0</v>
      </c>
      <c r="H258" s="74" t="str">
        <f t="shared" si="42"/>
        <v> PESOS 00/100 </v>
      </c>
    </row>
    <row r="259" spans="1:8" ht="15">
      <c r="A259" s="35" t="s">
        <v>27</v>
      </c>
      <c r="B259" s="35" t="s">
        <v>28</v>
      </c>
      <c r="C259" s="36" t="s">
        <v>25</v>
      </c>
      <c r="D259" s="37"/>
      <c r="E259" s="80"/>
      <c r="F259" s="10"/>
      <c r="G259" s="41"/>
      <c r="H259" s="10"/>
    </row>
    <row r="260" spans="1:8" ht="45">
      <c r="A260" s="38" t="s">
        <v>29</v>
      </c>
      <c r="B260" s="38" t="s">
        <v>30</v>
      </c>
      <c r="C260" s="39" t="s">
        <v>284</v>
      </c>
      <c r="D260" s="40">
        <v>9</v>
      </c>
      <c r="E260" s="81"/>
      <c r="F260" s="10" t="str">
        <f>numletras(E260,"PESO","PESOS")</f>
        <v> PESOS 00/100 </v>
      </c>
      <c r="G260" s="41">
        <f>D260*E260</f>
        <v>0</v>
      </c>
      <c r="H260" s="10" t="str">
        <f>numletras(G260,"PESO","PESOS")</f>
        <v> PESOS 00/100 </v>
      </c>
    </row>
    <row r="261" spans="1:8" ht="15">
      <c r="A261" s="35" t="s">
        <v>27</v>
      </c>
      <c r="B261" s="35" t="s">
        <v>33</v>
      </c>
      <c r="C261" s="36" t="s">
        <v>25</v>
      </c>
      <c r="D261" s="37"/>
      <c r="E261" s="80"/>
      <c r="F261" s="10"/>
      <c r="G261" s="17">
        <f>SUM(G260)</f>
        <v>0</v>
      </c>
      <c r="H261" s="74" t="str">
        <f>numletras(G261,"PESO","PESOS")</f>
        <v> PESOS 00/100 </v>
      </c>
    </row>
    <row r="262" spans="1:8" ht="15">
      <c r="A262" s="35" t="s">
        <v>20</v>
      </c>
      <c r="B262" s="35" t="s">
        <v>22</v>
      </c>
      <c r="C262" s="36" t="s">
        <v>25</v>
      </c>
      <c r="D262" s="37"/>
      <c r="E262" s="80"/>
      <c r="F262" s="10"/>
      <c r="G262" s="41"/>
      <c r="H262" s="10"/>
    </row>
    <row r="263" spans="1:8" ht="33.75">
      <c r="A263" s="38" t="s">
        <v>214</v>
      </c>
      <c r="B263" s="42" t="s">
        <v>215</v>
      </c>
      <c r="C263" s="39" t="s">
        <v>26</v>
      </c>
      <c r="D263" s="40">
        <v>2</v>
      </c>
      <c r="E263" s="80"/>
      <c r="F263" s="10" t="str">
        <f>numletras(E263,"PESO","PESOS")</f>
        <v> PESOS 00/100 </v>
      </c>
      <c r="G263" s="41">
        <f>D263*E263</f>
        <v>0</v>
      </c>
      <c r="H263" s="10" t="str">
        <f>numletras(G263,"PESO","PESOS")</f>
        <v> PESOS 00/100 </v>
      </c>
    </row>
    <row r="264" spans="1:8" ht="33.75">
      <c r="A264" s="38" t="s">
        <v>216</v>
      </c>
      <c r="B264" s="38" t="s">
        <v>217</v>
      </c>
      <c r="C264" s="39" t="s">
        <v>26</v>
      </c>
      <c r="D264" s="40">
        <v>2</v>
      </c>
      <c r="E264" s="81"/>
      <c r="F264" s="10" t="str">
        <f>numletras(E264,"PESO","PESOS")</f>
        <v> PESOS 00/100 </v>
      </c>
      <c r="G264" s="41">
        <f>D264*E264</f>
        <v>0</v>
      </c>
      <c r="H264" s="10" t="str">
        <f>numletras(G264,"PESO","PESOS")</f>
        <v> PESOS 00/100 </v>
      </c>
    </row>
    <row r="265" spans="1:8" ht="15">
      <c r="A265" s="35" t="s">
        <v>20</v>
      </c>
      <c r="B265" s="35" t="s">
        <v>24</v>
      </c>
      <c r="C265" s="36" t="s">
        <v>25</v>
      </c>
      <c r="D265" s="37"/>
      <c r="E265" s="80"/>
      <c r="F265" s="10"/>
      <c r="G265" s="20">
        <f>SUM(G263:G264)</f>
        <v>0</v>
      </c>
      <c r="H265" s="10" t="str">
        <f>numletras(G265,"PESO","PESOS")</f>
        <v> PESOS 00/100 </v>
      </c>
    </row>
    <row r="266" spans="1:8" ht="15">
      <c r="A266" s="35" t="s">
        <v>101</v>
      </c>
      <c r="B266" s="35" t="s">
        <v>102</v>
      </c>
      <c r="C266" s="36" t="s">
        <v>25</v>
      </c>
      <c r="D266" s="37"/>
      <c r="E266" s="80"/>
      <c r="F266" s="10"/>
      <c r="G266" s="56"/>
      <c r="H266" s="10"/>
    </row>
    <row r="267" spans="1:8" ht="90">
      <c r="A267" s="38" t="s">
        <v>103</v>
      </c>
      <c r="B267" s="42" t="s">
        <v>104</v>
      </c>
      <c r="C267" s="39" t="s">
        <v>66</v>
      </c>
      <c r="D267" s="40">
        <v>2</v>
      </c>
      <c r="E267" s="81"/>
      <c r="F267" s="10" t="str">
        <f aca="true" t="shared" si="43" ref="F267:F273">numletras(E267,"PESO","PESOS")</f>
        <v> PESOS 00/100 </v>
      </c>
      <c r="G267" s="41">
        <f aca="true" t="shared" si="44" ref="G267:G273">D267*E267</f>
        <v>0</v>
      </c>
      <c r="H267" s="10" t="str">
        <f aca="true" t="shared" si="45" ref="H267:H280">numletras(G267,"PESO","PESOS")</f>
        <v> PESOS 00/100 </v>
      </c>
    </row>
    <row r="268" spans="1:8" ht="56.25">
      <c r="A268" s="38" t="s">
        <v>115</v>
      </c>
      <c r="B268" s="42" t="s">
        <v>116</v>
      </c>
      <c r="C268" s="39" t="s">
        <v>66</v>
      </c>
      <c r="D268" s="40">
        <v>1</v>
      </c>
      <c r="E268" s="81"/>
      <c r="F268" s="10" t="str">
        <f t="shared" si="43"/>
        <v> PESOS 00/100 </v>
      </c>
      <c r="G268" s="41">
        <f t="shared" si="44"/>
        <v>0</v>
      </c>
      <c r="H268" s="10" t="str">
        <f t="shared" si="45"/>
        <v> PESOS 00/100 </v>
      </c>
    </row>
    <row r="269" spans="1:8" ht="78.75">
      <c r="A269" s="38" t="s">
        <v>117</v>
      </c>
      <c r="B269" s="42" t="s">
        <v>118</v>
      </c>
      <c r="C269" s="39" t="s">
        <v>66</v>
      </c>
      <c r="D269" s="40">
        <v>2</v>
      </c>
      <c r="E269" s="81"/>
      <c r="F269" s="10" t="str">
        <f t="shared" si="43"/>
        <v> PESOS 00/100 </v>
      </c>
      <c r="G269" s="41">
        <f t="shared" si="44"/>
        <v>0</v>
      </c>
      <c r="H269" s="10" t="str">
        <f t="shared" si="45"/>
        <v> PESOS 00/100 </v>
      </c>
    </row>
    <row r="270" spans="1:8" ht="33.75">
      <c r="A270" s="38" t="s">
        <v>119</v>
      </c>
      <c r="B270" s="38" t="s">
        <v>120</v>
      </c>
      <c r="C270" s="39" t="s">
        <v>26</v>
      </c>
      <c r="D270" s="40">
        <v>2</v>
      </c>
      <c r="E270" s="81"/>
      <c r="F270" s="10" t="str">
        <f t="shared" si="43"/>
        <v> PESOS 00/100 </v>
      </c>
      <c r="G270" s="41">
        <f t="shared" si="44"/>
        <v>0</v>
      </c>
      <c r="H270" s="10" t="str">
        <f t="shared" si="45"/>
        <v> PESOS 00/100 </v>
      </c>
    </row>
    <row r="271" spans="1:8" ht="33.75">
      <c r="A271" s="38" t="s">
        <v>105</v>
      </c>
      <c r="B271" s="38" t="s">
        <v>106</v>
      </c>
      <c r="C271" s="39" t="s">
        <v>26</v>
      </c>
      <c r="D271" s="40">
        <v>2</v>
      </c>
      <c r="E271" s="81"/>
      <c r="F271" s="10" t="str">
        <f t="shared" si="43"/>
        <v> PESOS 00/100 </v>
      </c>
      <c r="G271" s="41">
        <f t="shared" si="44"/>
        <v>0</v>
      </c>
      <c r="H271" s="10" t="str">
        <f t="shared" si="45"/>
        <v> PESOS 00/100 </v>
      </c>
    </row>
    <row r="272" spans="1:8" ht="45">
      <c r="A272" s="38" t="s">
        <v>123</v>
      </c>
      <c r="B272" s="38" t="s">
        <v>124</v>
      </c>
      <c r="C272" s="39" t="s">
        <v>26</v>
      </c>
      <c r="D272" s="40">
        <v>2</v>
      </c>
      <c r="E272" s="81"/>
      <c r="F272" s="10" t="str">
        <f t="shared" si="43"/>
        <v> PESOS 00/100 </v>
      </c>
      <c r="G272" s="41">
        <f t="shared" si="44"/>
        <v>0</v>
      </c>
      <c r="H272" s="10" t="str">
        <f t="shared" si="45"/>
        <v> PESOS 00/100 </v>
      </c>
    </row>
    <row r="273" spans="1:8" ht="67.5">
      <c r="A273" s="38" t="s">
        <v>218</v>
      </c>
      <c r="B273" s="42" t="s">
        <v>219</v>
      </c>
      <c r="C273" s="39" t="s">
        <v>59</v>
      </c>
      <c r="D273" s="40">
        <v>121</v>
      </c>
      <c r="E273" s="81"/>
      <c r="F273" s="10" t="str">
        <f t="shared" si="43"/>
        <v> PESOS 00/100 </v>
      </c>
      <c r="G273" s="41">
        <f t="shared" si="44"/>
        <v>0</v>
      </c>
      <c r="H273" s="10" t="str">
        <f t="shared" si="45"/>
        <v> PESOS 00/100 </v>
      </c>
    </row>
    <row r="274" spans="1:8" ht="15">
      <c r="A274" s="35" t="s">
        <v>101</v>
      </c>
      <c r="B274" s="35" t="s">
        <v>125</v>
      </c>
      <c r="C274" s="36" t="s">
        <v>25</v>
      </c>
      <c r="D274" s="37"/>
      <c r="E274" s="80"/>
      <c r="F274" s="10"/>
      <c r="G274" s="17">
        <f>SUM(G267:G273)</f>
        <v>0</v>
      </c>
      <c r="H274" s="52" t="str">
        <f t="shared" si="45"/>
        <v> PESOS 00/100 </v>
      </c>
    </row>
    <row r="275" spans="1:8" ht="15">
      <c r="A275" s="55" t="s">
        <v>148</v>
      </c>
      <c r="B275" s="35" t="s">
        <v>149</v>
      </c>
      <c r="C275" s="54" t="s">
        <v>25</v>
      </c>
      <c r="D275" s="51"/>
      <c r="E275" s="80"/>
      <c r="F275" s="52"/>
      <c r="G275" s="53"/>
      <c r="H275" s="52"/>
    </row>
    <row r="276" spans="1:8" ht="45">
      <c r="A276" s="55" t="s">
        <v>153</v>
      </c>
      <c r="B276" s="42" t="s">
        <v>305</v>
      </c>
      <c r="C276" s="39" t="s">
        <v>284</v>
      </c>
      <c r="D276" s="51">
        <v>6.5</v>
      </c>
      <c r="E276" s="81"/>
      <c r="F276" s="52" t="str">
        <f>numletras(E276,"PESO","PESOS")</f>
        <v> PESOS 00/100 </v>
      </c>
      <c r="G276" s="41">
        <f>D276*E276</f>
        <v>0</v>
      </c>
      <c r="H276" s="52" t="str">
        <f t="shared" si="45"/>
        <v> PESOS 00/100 </v>
      </c>
    </row>
    <row r="277" spans="1:8" ht="45">
      <c r="A277" s="55" t="s">
        <v>306</v>
      </c>
      <c r="B277" s="42" t="s">
        <v>307</v>
      </c>
      <c r="C277" s="39" t="s">
        <v>26</v>
      </c>
      <c r="D277" s="51">
        <v>2</v>
      </c>
      <c r="E277" s="81"/>
      <c r="F277" s="52" t="str">
        <f>numletras(E277,"PESO","PESOS")</f>
        <v> PESOS 00/100 </v>
      </c>
      <c r="G277" s="41">
        <f>D277*E277</f>
        <v>0</v>
      </c>
      <c r="H277" s="52" t="str">
        <f t="shared" si="45"/>
        <v> PESOS 00/100 </v>
      </c>
    </row>
    <row r="278" spans="1:8" ht="15">
      <c r="A278" s="55" t="s">
        <v>308</v>
      </c>
      <c r="B278" s="42" t="s">
        <v>309</v>
      </c>
      <c r="C278" s="39" t="s">
        <v>284</v>
      </c>
      <c r="D278" s="51">
        <v>2</v>
      </c>
      <c r="E278" s="81"/>
      <c r="F278" s="52" t="str">
        <f>numletras(E278,"PESO","PESOS")</f>
        <v> PESOS 00/100 </v>
      </c>
      <c r="G278" s="41">
        <f>D278*E278</f>
        <v>0</v>
      </c>
      <c r="H278" s="52" t="str">
        <f t="shared" si="45"/>
        <v> PESOS 00/100 </v>
      </c>
    </row>
    <row r="279" spans="1:8" ht="15">
      <c r="A279" s="55" t="s">
        <v>148</v>
      </c>
      <c r="B279" s="35" t="s">
        <v>155</v>
      </c>
      <c r="C279" s="54" t="s">
        <v>25</v>
      </c>
      <c r="D279" s="51"/>
      <c r="E279" s="80"/>
      <c r="F279" s="52"/>
      <c r="G279" s="72">
        <f>SUM(G276:G278)</f>
        <v>0</v>
      </c>
      <c r="H279" s="73" t="str">
        <f t="shared" si="45"/>
        <v> PESOS 00/100 </v>
      </c>
    </row>
    <row r="280" spans="1:8" ht="15">
      <c r="A280" s="43" t="s">
        <v>200</v>
      </c>
      <c r="B280" s="43" t="s">
        <v>220</v>
      </c>
      <c r="C280" s="44" t="s">
        <v>25</v>
      </c>
      <c r="D280" s="45"/>
      <c r="E280" s="82"/>
      <c r="F280" s="12"/>
      <c r="G280" s="19">
        <f>SUM(G279,G274,G265,G261,G258)</f>
        <v>0</v>
      </c>
      <c r="H280" s="75" t="str">
        <f t="shared" si="45"/>
        <v> PESOS 00/100 </v>
      </c>
    </row>
    <row r="281" spans="1:8" ht="15">
      <c r="A281" s="35" t="s">
        <v>221</v>
      </c>
      <c r="B281" s="35" t="s">
        <v>310</v>
      </c>
      <c r="C281" s="36" t="s">
        <v>25</v>
      </c>
      <c r="D281" s="37"/>
      <c r="E281" s="80"/>
      <c r="F281" s="10"/>
      <c r="G281" s="56"/>
      <c r="H281" s="10"/>
    </row>
    <row r="282" spans="1:8" ht="52.5">
      <c r="A282" s="57" t="s">
        <v>311</v>
      </c>
      <c r="B282" s="58" t="s">
        <v>312</v>
      </c>
      <c r="C282" s="59" t="s">
        <v>26</v>
      </c>
      <c r="D282" s="60">
        <v>10</v>
      </c>
      <c r="E282" s="80"/>
      <c r="F282" s="10" t="str">
        <f>numletras(E282,"PESO","PESOS")</f>
        <v> PESOS 00/100 </v>
      </c>
      <c r="G282" s="56">
        <f>D282*E282</f>
        <v>0</v>
      </c>
      <c r="H282" s="10" t="str">
        <f>numletras(G282,"PESO","PESOS")</f>
        <v> PESOS 00/100 </v>
      </c>
    </row>
    <row r="283" spans="1:8" ht="31.5">
      <c r="A283" s="57" t="s">
        <v>313</v>
      </c>
      <c r="B283" s="58" t="s">
        <v>314</v>
      </c>
      <c r="C283" s="59" t="s">
        <v>26</v>
      </c>
      <c r="D283" s="60">
        <v>13</v>
      </c>
      <c r="E283" s="80"/>
      <c r="F283" s="10" t="str">
        <f>numletras(E283,"PESO","PESOS")</f>
        <v> PESOS 00/100 </v>
      </c>
      <c r="G283" s="56">
        <f>D283*E283</f>
        <v>0</v>
      </c>
      <c r="H283" s="10" t="str">
        <f>numletras(G283,"PESO","PESOS")</f>
        <v> PESOS 00/100 </v>
      </c>
    </row>
    <row r="284" spans="1:8" ht="42">
      <c r="A284" s="57" t="s">
        <v>315</v>
      </c>
      <c r="B284" s="58" t="s">
        <v>316</v>
      </c>
      <c r="C284" s="59" t="s">
        <v>51</v>
      </c>
      <c r="D284" s="60">
        <v>138</v>
      </c>
      <c r="E284" s="80"/>
      <c r="F284" s="10" t="str">
        <f>numletras(E284,"PESO","PESOS")</f>
        <v> PESOS 00/100 </v>
      </c>
      <c r="G284" s="56">
        <f>D284*E284</f>
        <v>0</v>
      </c>
      <c r="H284" s="10" t="str">
        <f>numletras(G284,"PESO","PESOS")</f>
        <v> PESOS 00/100 </v>
      </c>
    </row>
    <row r="285" spans="1:8" ht="31.5">
      <c r="A285" s="57" t="s">
        <v>317</v>
      </c>
      <c r="B285" s="58" t="s">
        <v>318</v>
      </c>
      <c r="C285" s="59" t="s">
        <v>26</v>
      </c>
      <c r="D285" s="60">
        <v>18</v>
      </c>
      <c r="E285" s="80"/>
      <c r="F285" s="10" t="str">
        <f>numletras(E285,"PESO","PESOS")</f>
        <v> PESOS 00/100 </v>
      </c>
      <c r="G285" s="56">
        <f>D285*E285</f>
        <v>0</v>
      </c>
      <c r="H285" s="10" t="str">
        <f>numletras(G285,"PESO","PESOS")</f>
        <v> PESOS 00/100 </v>
      </c>
    </row>
    <row r="286" spans="1:8" ht="21">
      <c r="A286" s="57" t="s">
        <v>319</v>
      </c>
      <c r="B286" s="58" t="s">
        <v>320</v>
      </c>
      <c r="C286" s="61" t="s">
        <v>26</v>
      </c>
      <c r="D286" s="62">
        <v>1</v>
      </c>
      <c r="E286" s="80"/>
      <c r="F286" s="10" t="str">
        <f>numletras(E286,"PESO","PESOS")</f>
        <v> PESOS 00/100 </v>
      </c>
      <c r="G286" s="56">
        <f>D286*E286</f>
        <v>0</v>
      </c>
      <c r="H286" s="10" t="str">
        <f>numletras(G286,"PESO","PESOS")</f>
        <v> PESOS 00/100 </v>
      </c>
    </row>
    <row r="287" spans="1:8" ht="15" customHeight="1">
      <c r="A287" s="43" t="s">
        <v>221</v>
      </c>
      <c r="B287" s="63" t="s">
        <v>281</v>
      </c>
      <c r="C287" s="44" t="s">
        <v>25</v>
      </c>
      <c r="D287" s="45"/>
      <c r="E287" s="82"/>
      <c r="F287" s="12"/>
      <c r="G287" s="19">
        <f>SUM(G282:G286)</f>
        <v>0</v>
      </c>
      <c r="H287" s="75" t="str">
        <f>numletras(G287,"PESO","PESOS")</f>
        <v> PESOS 00/100 </v>
      </c>
    </row>
    <row r="288" spans="1:8" ht="15">
      <c r="A288" s="32" t="s">
        <v>222</v>
      </c>
      <c r="B288" s="32" t="s">
        <v>223</v>
      </c>
      <c r="C288" s="33" t="s">
        <v>25</v>
      </c>
      <c r="D288" s="34"/>
      <c r="E288" s="79"/>
      <c r="F288" s="14"/>
      <c r="G288" s="46"/>
      <c r="H288" s="14"/>
    </row>
    <row r="289" spans="1:8" ht="15">
      <c r="A289" s="35" t="s">
        <v>175</v>
      </c>
      <c r="B289" s="35" t="s">
        <v>176</v>
      </c>
      <c r="C289" s="36" t="s">
        <v>25</v>
      </c>
      <c r="D289" s="37"/>
      <c r="E289" s="80"/>
      <c r="F289" s="10"/>
      <c r="G289" s="41"/>
      <c r="H289" s="10"/>
    </row>
    <row r="290" spans="1:8" ht="33.75">
      <c r="A290" s="38" t="s">
        <v>178</v>
      </c>
      <c r="B290" s="38" t="s">
        <v>224</v>
      </c>
      <c r="C290" s="39" t="s">
        <v>285</v>
      </c>
      <c r="D290" s="40">
        <v>6</v>
      </c>
      <c r="E290" s="81"/>
      <c r="F290" s="10" t="str">
        <f aca="true" t="shared" si="46" ref="F290:F295">numletras(E290,"PESO","PESOS")</f>
        <v> PESOS 00/100 </v>
      </c>
      <c r="G290" s="41">
        <f>D290*E290</f>
        <v>0</v>
      </c>
      <c r="H290" s="10" t="str">
        <f aca="true" t="shared" si="47" ref="H290:H296">numletras(G290,"PESO","PESOS")</f>
        <v> PESOS 00/100 </v>
      </c>
    </row>
    <row r="291" spans="1:8" ht="22.5">
      <c r="A291" s="38" t="s">
        <v>225</v>
      </c>
      <c r="B291" s="38" t="s">
        <v>226</v>
      </c>
      <c r="C291" s="39" t="s">
        <v>285</v>
      </c>
      <c r="D291" s="40">
        <v>6</v>
      </c>
      <c r="E291" s="81"/>
      <c r="F291" s="10" t="str">
        <f t="shared" si="46"/>
        <v> PESOS 00/100 </v>
      </c>
      <c r="G291" s="41">
        <f>D291*E291</f>
        <v>0</v>
      </c>
      <c r="H291" s="10" t="str">
        <f t="shared" si="47"/>
        <v> PESOS 00/100 </v>
      </c>
    </row>
    <row r="292" spans="1:8" ht="15">
      <c r="A292" s="35" t="s">
        <v>175</v>
      </c>
      <c r="B292" s="35" t="s">
        <v>177</v>
      </c>
      <c r="C292" s="36" t="s">
        <v>25</v>
      </c>
      <c r="D292" s="37"/>
      <c r="E292" s="80"/>
      <c r="F292" s="10"/>
      <c r="G292" s="17">
        <f>SUM(G290:G291)</f>
        <v>0</v>
      </c>
      <c r="H292" s="74" t="str">
        <f t="shared" si="47"/>
        <v> PESOS 00/100 </v>
      </c>
    </row>
    <row r="293" spans="1:8" ht="15">
      <c r="A293" s="35" t="s">
        <v>47</v>
      </c>
      <c r="B293" s="35" t="s">
        <v>48</v>
      </c>
      <c r="C293" s="36" t="s">
        <v>25</v>
      </c>
      <c r="D293" s="37"/>
      <c r="E293" s="80"/>
      <c r="F293" s="10"/>
      <c r="G293" s="56"/>
      <c r="H293" s="10"/>
    </row>
    <row r="294" spans="1:8" ht="33.75">
      <c r="A294" s="38" t="s">
        <v>227</v>
      </c>
      <c r="B294" s="38" t="s">
        <v>228</v>
      </c>
      <c r="C294" s="39" t="s">
        <v>51</v>
      </c>
      <c r="D294" s="40">
        <v>101</v>
      </c>
      <c r="E294" s="81"/>
      <c r="F294" s="10" t="str">
        <f t="shared" si="46"/>
        <v> PESOS 00/100 </v>
      </c>
      <c r="G294" s="41">
        <f>D294*E294</f>
        <v>0</v>
      </c>
      <c r="H294" s="10" t="str">
        <f t="shared" si="47"/>
        <v> PESOS 00/100 </v>
      </c>
    </row>
    <row r="295" spans="1:8" ht="15">
      <c r="A295" s="38" t="s">
        <v>229</v>
      </c>
      <c r="B295" s="42" t="s">
        <v>321</v>
      </c>
      <c r="C295" s="39" t="s">
        <v>26</v>
      </c>
      <c r="D295" s="40">
        <v>6</v>
      </c>
      <c r="E295" s="81"/>
      <c r="F295" s="10" t="str">
        <f t="shared" si="46"/>
        <v> PESOS 00/100 </v>
      </c>
      <c r="G295" s="41">
        <f>D295*E295</f>
        <v>0</v>
      </c>
      <c r="H295" s="10"/>
    </row>
    <row r="296" spans="1:8" ht="15">
      <c r="A296" s="35" t="s">
        <v>47</v>
      </c>
      <c r="B296" s="35" t="s">
        <v>54</v>
      </c>
      <c r="C296" s="36" t="s">
        <v>25</v>
      </c>
      <c r="D296" s="37"/>
      <c r="E296" s="80"/>
      <c r="F296" s="10"/>
      <c r="G296" s="17">
        <f>SUM(G294:G295)</f>
        <v>0</v>
      </c>
      <c r="H296" s="10" t="str">
        <f t="shared" si="47"/>
        <v> PESOS 00/100 </v>
      </c>
    </row>
    <row r="297" spans="1:8" ht="15">
      <c r="A297" s="43" t="s">
        <v>222</v>
      </c>
      <c r="B297" s="43" t="s">
        <v>230</v>
      </c>
      <c r="C297" s="44" t="s">
        <v>25</v>
      </c>
      <c r="D297" s="45"/>
      <c r="E297" s="82"/>
      <c r="F297" s="12"/>
      <c r="G297" s="19">
        <f>SUM(G296,G292)</f>
        <v>0</v>
      </c>
      <c r="H297" s="75" t="str">
        <f>numletras(G297,"PESO","PESOS")</f>
        <v> PESOS 00/100 </v>
      </c>
    </row>
    <row r="298" spans="1:8" ht="15">
      <c r="A298" s="32" t="s">
        <v>231</v>
      </c>
      <c r="B298" s="32" t="s">
        <v>232</v>
      </c>
      <c r="C298" s="33" t="s">
        <v>25</v>
      </c>
      <c r="D298" s="34"/>
      <c r="E298" s="79"/>
      <c r="F298" s="14"/>
      <c r="G298" s="46"/>
      <c r="H298" s="14"/>
    </row>
    <row r="299" spans="1:8" ht="15">
      <c r="A299" s="35" t="s">
        <v>80</v>
      </c>
      <c r="B299" s="35" t="s">
        <v>81</v>
      </c>
      <c r="C299" s="36" t="s">
        <v>25</v>
      </c>
      <c r="D299" s="37"/>
      <c r="E299" s="80"/>
      <c r="F299" s="10"/>
      <c r="G299" s="41"/>
      <c r="H299" s="10"/>
    </row>
    <row r="300" spans="1:8" ht="45">
      <c r="A300" s="38" t="s">
        <v>88</v>
      </c>
      <c r="B300" s="38" t="s">
        <v>89</v>
      </c>
      <c r="C300" s="39" t="s">
        <v>284</v>
      </c>
      <c r="D300" s="40">
        <v>8</v>
      </c>
      <c r="E300" s="81"/>
      <c r="F300" s="10" t="str">
        <f aca="true" t="shared" si="48" ref="F300:F314">numletras(E300,"PESO","PESOS")</f>
        <v> PESOS 00/100 </v>
      </c>
      <c r="G300" s="41">
        <f aca="true" t="shared" si="49" ref="G300:G306">D300*E300</f>
        <v>0</v>
      </c>
      <c r="H300" s="10" t="str">
        <f aca="true" t="shared" si="50" ref="H300:H316">numletras(G300,"PESO","PESOS")</f>
        <v> PESOS 00/100 </v>
      </c>
    </row>
    <row r="301" spans="1:8" ht="112.5">
      <c r="A301" s="38" t="s">
        <v>202</v>
      </c>
      <c r="B301" s="42" t="s">
        <v>203</v>
      </c>
      <c r="C301" s="39" t="s">
        <v>51</v>
      </c>
      <c r="D301" s="40">
        <v>12</v>
      </c>
      <c r="E301" s="81"/>
      <c r="F301" s="10" t="str">
        <f t="shared" si="48"/>
        <v> PESOS 00/100 </v>
      </c>
      <c r="G301" s="41">
        <f t="shared" si="49"/>
        <v>0</v>
      </c>
      <c r="H301" s="10" t="str">
        <f t="shared" si="50"/>
        <v> PESOS 00/100 </v>
      </c>
    </row>
    <row r="302" spans="1:8" ht="56.25">
      <c r="A302" s="38" t="s">
        <v>204</v>
      </c>
      <c r="B302" s="42" t="s">
        <v>205</v>
      </c>
      <c r="C302" s="39" t="s">
        <v>284</v>
      </c>
      <c r="D302" s="40">
        <v>12</v>
      </c>
      <c r="E302" s="81"/>
      <c r="F302" s="10" t="str">
        <f t="shared" si="48"/>
        <v> PESOS 00/100 </v>
      </c>
      <c r="G302" s="41">
        <f t="shared" si="49"/>
        <v>0</v>
      </c>
      <c r="H302" s="10" t="str">
        <f t="shared" si="50"/>
        <v> PESOS 00/100 </v>
      </c>
    </row>
    <row r="303" spans="1:8" ht="33.75">
      <c r="A303" s="38" t="s">
        <v>206</v>
      </c>
      <c r="B303" s="38" t="s">
        <v>207</v>
      </c>
      <c r="C303" s="39" t="s">
        <v>284</v>
      </c>
      <c r="D303" s="40">
        <v>2.25</v>
      </c>
      <c r="E303" s="81"/>
      <c r="F303" s="10" t="str">
        <f t="shared" si="48"/>
        <v> PESOS 00/100 </v>
      </c>
      <c r="G303" s="41">
        <f t="shared" si="49"/>
        <v>0</v>
      </c>
      <c r="H303" s="10" t="str">
        <f t="shared" si="50"/>
        <v> PESOS 00/100 </v>
      </c>
    </row>
    <row r="304" spans="1:8" ht="112.5">
      <c r="A304" s="38" t="s">
        <v>208</v>
      </c>
      <c r="B304" s="42" t="s">
        <v>209</v>
      </c>
      <c r="C304" s="39" t="s">
        <v>51</v>
      </c>
      <c r="D304" s="40">
        <v>6</v>
      </c>
      <c r="E304" s="81"/>
      <c r="F304" s="10" t="str">
        <f t="shared" si="48"/>
        <v> PESOS 00/100 </v>
      </c>
      <c r="G304" s="41">
        <f t="shared" si="49"/>
        <v>0</v>
      </c>
      <c r="H304" s="10" t="str">
        <f t="shared" si="50"/>
        <v> PESOS 00/100 </v>
      </c>
    </row>
    <row r="305" spans="1:8" ht="135">
      <c r="A305" s="38" t="s">
        <v>210</v>
      </c>
      <c r="B305" s="42" t="s">
        <v>211</v>
      </c>
      <c r="C305" s="39" t="s">
        <v>284</v>
      </c>
      <c r="D305" s="40">
        <v>2.25</v>
      </c>
      <c r="E305" s="81"/>
      <c r="F305" s="10" t="str">
        <f t="shared" si="48"/>
        <v> PESOS 00/100 </v>
      </c>
      <c r="G305" s="41">
        <f t="shared" si="49"/>
        <v>0</v>
      </c>
      <c r="H305" s="10" t="str">
        <f t="shared" si="50"/>
        <v> PESOS 00/100 </v>
      </c>
    </row>
    <row r="306" spans="1:8" ht="33.75">
      <c r="A306" s="38" t="s">
        <v>233</v>
      </c>
      <c r="B306" s="38" t="s">
        <v>234</v>
      </c>
      <c r="C306" s="39" t="s">
        <v>284</v>
      </c>
      <c r="D306" s="40">
        <v>12</v>
      </c>
      <c r="E306" s="81"/>
      <c r="F306" s="10" t="str">
        <f t="shared" si="48"/>
        <v> PESOS 00/100 </v>
      </c>
      <c r="G306" s="41">
        <f t="shared" si="49"/>
        <v>0</v>
      </c>
      <c r="H306" s="10" t="str">
        <f t="shared" si="50"/>
        <v> PESOS 00/100 </v>
      </c>
    </row>
    <row r="307" spans="1:8" ht="15">
      <c r="A307" s="35" t="s">
        <v>80</v>
      </c>
      <c r="B307" s="35" t="s">
        <v>96</v>
      </c>
      <c r="C307" s="36" t="s">
        <v>25</v>
      </c>
      <c r="D307" s="37"/>
      <c r="E307" s="80"/>
      <c r="F307" s="10"/>
      <c r="G307" s="17">
        <f>SUM(G300:G306)</f>
        <v>0</v>
      </c>
      <c r="H307" s="74" t="str">
        <f t="shared" si="50"/>
        <v> PESOS 00/100 </v>
      </c>
    </row>
    <row r="308" spans="1:8" ht="15">
      <c r="A308" s="35" t="s">
        <v>101</v>
      </c>
      <c r="B308" s="35" t="s">
        <v>235</v>
      </c>
      <c r="C308" s="36" t="s">
        <v>25</v>
      </c>
      <c r="D308" s="37"/>
      <c r="E308" s="80"/>
      <c r="F308" s="10"/>
      <c r="G308" s="17"/>
      <c r="H308" s="10"/>
    </row>
    <row r="309" spans="1:8" ht="67.5">
      <c r="A309" s="38" t="s">
        <v>218</v>
      </c>
      <c r="B309" s="42" t="s">
        <v>219</v>
      </c>
      <c r="C309" s="39" t="s">
        <v>59</v>
      </c>
      <c r="D309" s="40">
        <v>42</v>
      </c>
      <c r="E309" s="81"/>
      <c r="F309" s="10" t="str">
        <f t="shared" si="48"/>
        <v> PESOS 00/100 </v>
      </c>
      <c r="G309" s="41">
        <f>D309*E309</f>
        <v>0</v>
      </c>
      <c r="H309" s="10" t="str">
        <f t="shared" si="50"/>
        <v> PESOS 00/100 </v>
      </c>
    </row>
    <row r="310" spans="1:8" ht="33.75">
      <c r="A310" s="38" t="s">
        <v>236</v>
      </c>
      <c r="B310" s="38" t="s">
        <v>237</v>
      </c>
      <c r="C310" s="39" t="s">
        <v>26</v>
      </c>
      <c r="D310" s="40">
        <v>2</v>
      </c>
      <c r="E310" s="80"/>
      <c r="F310" s="10" t="str">
        <f t="shared" si="48"/>
        <v> PESOS 00/100 </v>
      </c>
      <c r="G310" s="41">
        <f>D310*E310</f>
        <v>0</v>
      </c>
      <c r="H310" s="10" t="str">
        <f t="shared" si="50"/>
        <v> PESOS 00/100 </v>
      </c>
    </row>
    <row r="311" spans="1:8" ht="56.25">
      <c r="A311" s="38" t="s">
        <v>238</v>
      </c>
      <c r="B311" s="38" t="s">
        <v>239</v>
      </c>
      <c r="C311" s="39" t="s">
        <v>26</v>
      </c>
      <c r="D311" s="40">
        <v>1</v>
      </c>
      <c r="E311" s="80"/>
      <c r="F311" s="10" t="str">
        <f t="shared" si="48"/>
        <v> PESOS 00/100 </v>
      </c>
      <c r="G311" s="41">
        <f>D311*E311</f>
        <v>0</v>
      </c>
      <c r="H311" s="10" t="str">
        <f t="shared" si="50"/>
        <v> PESOS 00/100 </v>
      </c>
    </row>
    <row r="312" spans="1:8" ht="15">
      <c r="A312" s="35" t="s">
        <v>101</v>
      </c>
      <c r="B312" s="35" t="s">
        <v>240</v>
      </c>
      <c r="C312" s="36" t="s">
        <v>25</v>
      </c>
      <c r="D312" s="37"/>
      <c r="E312" s="80"/>
      <c r="F312" s="10"/>
      <c r="G312" s="17">
        <f>SUM(G309:G311)</f>
        <v>0</v>
      </c>
      <c r="H312" s="10" t="str">
        <f t="shared" si="50"/>
        <v> PESOS 00/100 </v>
      </c>
    </row>
    <row r="313" spans="1:8" ht="15">
      <c r="A313" s="35" t="s">
        <v>241</v>
      </c>
      <c r="B313" s="35" t="s">
        <v>242</v>
      </c>
      <c r="C313" s="36" t="s">
        <v>25</v>
      </c>
      <c r="D313" s="37"/>
      <c r="E313" s="80"/>
      <c r="F313" s="10"/>
      <c r="G313" s="41"/>
      <c r="H313" s="10"/>
    </row>
    <row r="314" spans="1:8" ht="78.75">
      <c r="A314" s="38" t="s">
        <v>243</v>
      </c>
      <c r="B314" s="42" t="s">
        <v>244</v>
      </c>
      <c r="C314" s="39" t="s">
        <v>26</v>
      </c>
      <c r="D314" s="40">
        <v>1</v>
      </c>
      <c r="E314" s="81"/>
      <c r="F314" s="10" t="str">
        <f t="shared" si="48"/>
        <v> PESOS 00/100 </v>
      </c>
      <c r="G314" s="41">
        <f>D314*E314</f>
        <v>0</v>
      </c>
      <c r="H314" s="10" t="str">
        <f t="shared" si="50"/>
        <v> PESOS 00/100 </v>
      </c>
    </row>
    <row r="315" spans="1:8" ht="22.5">
      <c r="A315" s="38" t="s">
        <v>322</v>
      </c>
      <c r="B315" s="42" t="s">
        <v>323</v>
      </c>
      <c r="C315" s="39" t="s">
        <v>26</v>
      </c>
      <c r="D315" s="40">
        <v>1</v>
      </c>
      <c r="E315" s="81"/>
      <c r="F315" s="52" t="str">
        <f>numletras(E315,"PESO","PESOS")</f>
        <v> PESOS 00/100 </v>
      </c>
      <c r="G315" s="41">
        <f>D315*E315</f>
        <v>0</v>
      </c>
      <c r="H315" s="52" t="str">
        <f>numletras(G315,"PESO","PESOS")</f>
        <v> PESOS 00/100 </v>
      </c>
    </row>
    <row r="316" spans="1:8" ht="15">
      <c r="A316" s="35" t="s">
        <v>241</v>
      </c>
      <c r="B316" s="35" t="s">
        <v>245</v>
      </c>
      <c r="C316" s="36" t="s">
        <v>25</v>
      </c>
      <c r="D316" s="37"/>
      <c r="E316" s="80"/>
      <c r="F316" s="10"/>
      <c r="G316" s="17">
        <f>SUM(G314:G315)</f>
        <v>0</v>
      </c>
      <c r="H316" s="74" t="str">
        <f t="shared" si="50"/>
        <v> PESOS 00/100 </v>
      </c>
    </row>
    <row r="317" spans="1:8" ht="15">
      <c r="A317" s="64" t="s">
        <v>175</v>
      </c>
      <c r="B317" s="35" t="s">
        <v>324</v>
      </c>
      <c r="C317" s="65" t="s">
        <v>25</v>
      </c>
      <c r="D317" s="40"/>
      <c r="E317" s="80"/>
      <c r="F317" s="52" t="str">
        <f>numletras(E317,"PESO","PESOS")</f>
        <v> PESOS 00/100 </v>
      </c>
      <c r="G317" s="53"/>
      <c r="H317" s="52"/>
    </row>
    <row r="318" spans="1:8" ht="33.75">
      <c r="A318" s="38" t="s">
        <v>178</v>
      </c>
      <c r="B318" s="42" t="s">
        <v>325</v>
      </c>
      <c r="C318" s="39" t="s">
        <v>285</v>
      </c>
      <c r="D318" s="40">
        <v>6</v>
      </c>
      <c r="E318" s="81"/>
      <c r="F318" s="52" t="str">
        <f>numletras(E318,"PESO","PESOS")</f>
        <v> PESOS 00/100 </v>
      </c>
      <c r="G318" s="41">
        <f>D318*E318</f>
        <v>0</v>
      </c>
      <c r="H318" s="52" t="str">
        <f>numletras(G318,"PESO","PESOS")</f>
        <v> PESOS 00/100 </v>
      </c>
    </row>
    <row r="319" spans="1:8" ht="22.5">
      <c r="A319" s="38" t="s">
        <v>225</v>
      </c>
      <c r="B319" s="42" t="s">
        <v>226</v>
      </c>
      <c r="C319" s="39" t="s">
        <v>285</v>
      </c>
      <c r="D319" s="40">
        <v>6</v>
      </c>
      <c r="E319" s="81"/>
      <c r="F319" s="52" t="str">
        <f>numletras(E319,"PESO","PESOS")</f>
        <v> PESOS 00/100 </v>
      </c>
      <c r="G319" s="41">
        <f>D319*E319</f>
        <v>0</v>
      </c>
      <c r="H319" s="52" t="str">
        <f>numletras(G319,"PESO","PESOS")</f>
        <v> PESOS 00/100 </v>
      </c>
    </row>
    <row r="320" spans="1:8" ht="45">
      <c r="A320" s="38" t="s">
        <v>326</v>
      </c>
      <c r="B320" s="42" t="s">
        <v>327</v>
      </c>
      <c r="C320" s="39" t="s">
        <v>285</v>
      </c>
      <c r="D320" s="40">
        <v>8</v>
      </c>
      <c r="E320" s="80"/>
      <c r="F320" s="52" t="str">
        <f>numletras(E320,"PESO","PESOS")</f>
        <v> PESOS 00/100 </v>
      </c>
      <c r="G320" s="41">
        <f>D320*E320</f>
        <v>0</v>
      </c>
      <c r="H320" s="52" t="str">
        <f>numletras(G320,"PESO","PESOS")</f>
        <v> PESOS 00/100 </v>
      </c>
    </row>
    <row r="321" spans="1:8" ht="33.75">
      <c r="A321" s="38" t="s">
        <v>328</v>
      </c>
      <c r="B321" s="42" t="s">
        <v>329</v>
      </c>
      <c r="C321" s="39" t="s">
        <v>285</v>
      </c>
      <c r="D321" s="40">
        <v>12</v>
      </c>
      <c r="E321" s="80"/>
      <c r="F321" s="52" t="str">
        <f>numletras(E321,"PESO","PESOS")</f>
        <v> PESOS 00/100 </v>
      </c>
      <c r="G321" s="41">
        <f>D321*E321</f>
        <v>0</v>
      </c>
      <c r="H321" s="52" t="str">
        <f>numletras(G321,"PESO","PESOS")</f>
        <v> PESOS 00/100 </v>
      </c>
    </row>
    <row r="322" spans="1:8" ht="15">
      <c r="A322" s="64" t="s">
        <v>175</v>
      </c>
      <c r="B322" s="35" t="s">
        <v>330</v>
      </c>
      <c r="C322" s="65" t="s">
        <v>25</v>
      </c>
      <c r="D322" s="40"/>
      <c r="E322" s="80"/>
      <c r="F322" s="52"/>
      <c r="G322" s="17">
        <f>SUM(G318:G321)</f>
        <v>0</v>
      </c>
      <c r="H322" s="52" t="str">
        <f>numletras(G322,"PESO","PESOS")</f>
        <v> PESOS 00/100 </v>
      </c>
    </row>
    <row r="323" spans="1:8" ht="15">
      <c r="A323" s="43" t="s">
        <v>231</v>
      </c>
      <c r="B323" s="43" t="s">
        <v>246</v>
      </c>
      <c r="C323" s="44" t="s">
        <v>25</v>
      </c>
      <c r="D323" s="45"/>
      <c r="E323" s="82"/>
      <c r="F323" s="12"/>
      <c r="G323" s="19">
        <f>SUM(G322,G316,G312,G307)</f>
        <v>0</v>
      </c>
      <c r="H323" s="75" t="str">
        <f>numletras(G323,"PESO","PESOS")</f>
        <v> PESOS 00/100 </v>
      </c>
    </row>
    <row r="324" spans="1:8" ht="15">
      <c r="A324" s="32" t="s">
        <v>247</v>
      </c>
      <c r="B324" s="32" t="s">
        <v>248</v>
      </c>
      <c r="C324" s="33" t="s">
        <v>25</v>
      </c>
      <c r="D324" s="34"/>
      <c r="E324" s="79"/>
      <c r="F324" s="14"/>
      <c r="G324" s="46"/>
      <c r="H324" s="14"/>
    </row>
    <row r="325" spans="1:8" ht="15">
      <c r="A325" s="66" t="s">
        <v>175</v>
      </c>
      <c r="B325" s="66" t="s">
        <v>324</v>
      </c>
      <c r="C325" s="66" t="s">
        <v>25</v>
      </c>
      <c r="D325" s="67"/>
      <c r="E325" s="80"/>
      <c r="F325" s="52"/>
      <c r="G325" s="53"/>
      <c r="H325" s="52"/>
    </row>
    <row r="326" spans="1:8" ht="33.75">
      <c r="A326" s="68" t="s">
        <v>178</v>
      </c>
      <c r="B326" s="68" t="s">
        <v>325</v>
      </c>
      <c r="C326" s="39" t="s">
        <v>285</v>
      </c>
      <c r="D326" s="69">
        <v>12</v>
      </c>
      <c r="E326" s="81"/>
      <c r="F326" s="52" t="str">
        <f>numletras(E326,"PESO","PESOS")</f>
        <v> PESOS 00/100 </v>
      </c>
      <c r="G326" s="41">
        <f>D326*E326</f>
        <v>0</v>
      </c>
      <c r="H326" s="52" t="str">
        <f>numletras(G326,"PESO","PESOS")</f>
        <v> PESOS 00/100 </v>
      </c>
    </row>
    <row r="327" spans="1:8" ht="22.5">
      <c r="A327" s="68" t="s">
        <v>225</v>
      </c>
      <c r="B327" s="68" t="s">
        <v>226</v>
      </c>
      <c r="C327" s="39" t="s">
        <v>285</v>
      </c>
      <c r="D327" s="69">
        <v>9</v>
      </c>
      <c r="E327" s="81"/>
      <c r="F327" s="52" t="str">
        <f>numletras(E327,"PESO","PESOS")</f>
        <v> PESOS 00/100 </v>
      </c>
      <c r="G327" s="41">
        <f>D327*E327</f>
        <v>0</v>
      </c>
      <c r="H327" s="52" t="str">
        <f>numletras(G327,"PESO","PESOS")</f>
        <v> PESOS 00/100 </v>
      </c>
    </row>
    <row r="328" spans="1:8" ht="33.75">
      <c r="A328" s="68" t="s">
        <v>328</v>
      </c>
      <c r="B328" s="68" t="s">
        <v>329</v>
      </c>
      <c r="C328" s="39" t="s">
        <v>285</v>
      </c>
      <c r="D328" s="69">
        <v>4</v>
      </c>
      <c r="E328" s="80"/>
      <c r="F328" s="52" t="str">
        <f>numletras(E328,"PESO","PESOS")</f>
        <v> PESOS 00/100 </v>
      </c>
      <c r="G328" s="41">
        <f>D328*E328</f>
        <v>0</v>
      </c>
      <c r="H328" s="52" t="str">
        <f>numletras(G328,"PESO","PESOS")</f>
        <v> PESOS 00/100 </v>
      </c>
    </row>
    <row r="329" spans="1:8" ht="15">
      <c r="A329" s="70" t="s">
        <v>175</v>
      </c>
      <c r="B329" s="70" t="s">
        <v>330</v>
      </c>
      <c r="C329" s="66" t="s">
        <v>25</v>
      </c>
      <c r="D329" s="67"/>
      <c r="E329" s="80"/>
      <c r="F329" s="52"/>
      <c r="G329" s="17">
        <f>SUM(G326:G328)</f>
        <v>0</v>
      </c>
      <c r="H329" s="73" t="str">
        <f>numletras(G329,"PESO","PESOS")</f>
        <v> PESOS 00/100 </v>
      </c>
    </row>
    <row r="330" spans="1:8" ht="15">
      <c r="A330" s="35" t="s">
        <v>80</v>
      </c>
      <c r="B330" s="35" t="s">
        <v>81</v>
      </c>
      <c r="C330" s="36" t="s">
        <v>25</v>
      </c>
      <c r="D330" s="37"/>
      <c r="E330" s="80"/>
      <c r="F330" s="10"/>
      <c r="G330" s="41"/>
      <c r="H330" s="10"/>
    </row>
    <row r="331" spans="1:8" ht="45">
      <c r="A331" s="38" t="s">
        <v>88</v>
      </c>
      <c r="B331" s="38" t="s">
        <v>89</v>
      </c>
      <c r="C331" s="39" t="s">
        <v>284</v>
      </c>
      <c r="D331" s="40">
        <v>30</v>
      </c>
      <c r="E331" s="81"/>
      <c r="F331" s="10" t="str">
        <f aca="true" t="shared" si="51" ref="F331:F345">numletras(E331,"PESO","PESOS")</f>
        <v> PESOS 00/100 </v>
      </c>
      <c r="G331" s="41">
        <f aca="true" t="shared" si="52" ref="G331:G337">D331*E331</f>
        <v>0</v>
      </c>
      <c r="H331" s="10" t="str">
        <f aca="true" t="shared" si="53" ref="H331:H347">numletras(G331,"PESO","PESOS")</f>
        <v> PESOS 00/100 </v>
      </c>
    </row>
    <row r="332" spans="1:8" ht="112.5">
      <c r="A332" s="38" t="s">
        <v>202</v>
      </c>
      <c r="B332" s="42" t="s">
        <v>203</v>
      </c>
      <c r="C332" s="39" t="s">
        <v>51</v>
      </c>
      <c r="D332" s="40">
        <v>14</v>
      </c>
      <c r="E332" s="81"/>
      <c r="F332" s="10" t="str">
        <f t="shared" si="51"/>
        <v> PESOS 00/100 </v>
      </c>
      <c r="G332" s="41">
        <f t="shared" si="52"/>
        <v>0</v>
      </c>
      <c r="H332" s="10" t="str">
        <f t="shared" si="53"/>
        <v> PESOS 00/100 </v>
      </c>
    </row>
    <row r="333" spans="1:8" ht="56.25">
      <c r="A333" s="38" t="s">
        <v>204</v>
      </c>
      <c r="B333" s="42" t="s">
        <v>205</v>
      </c>
      <c r="C333" s="39" t="s">
        <v>284</v>
      </c>
      <c r="D333" s="40">
        <v>14.7</v>
      </c>
      <c r="E333" s="81"/>
      <c r="F333" s="10" t="str">
        <f t="shared" si="51"/>
        <v> PESOS 00/100 </v>
      </c>
      <c r="G333" s="41">
        <f t="shared" si="52"/>
        <v>0</v>
      </c>
      <c r="H333" s="10" t="str">
        <f t="shared" si="53"/>
        <v> PESOS 00/100 </v>
      </c>
    </row>
    <row r="334" spans="1:8" ht="33.75">
      <c r="A334" s="38" t="s">
        <v>206</v>
      </c>
      <c r="B334" s="38" t="s">
        <v>207</v>
      </c>
      <c r="C334" s="39" t="s">
        <v>284</v>
      </c>
      <c r="D334" s="40">
        <v>3</v>
      </c>
      <c r="E334" s="81"/>
      <c r="F334" s="10" t="str">
        <f t="shared" si="51"/>
        <v> PESOS 00/100 </v>
      </c>
      <c r="G334" s="41">
        <f t="shared" si="52"/>
        <v>0</v>
      </c>
      <c r="H334" s="10" t="str">
        <f t="shared" si="53"/>
        <v> PESOS 00/100 </v>
      </c>
    </row>
    <row r="335" spans="1:8" ht="112.5">
      <c r="A335" s="38" t="s">
        <v>208</v>
      </c>
      <c r="B335" s="42" t="s">
        <v>209</v>
      </c>
      <c r="C335" s="39" t="s">
        <v>51</v>
      </c>
      <c r="D335" s="40">
        <v>11</v>
      </c>
      <c r="E335" s="81"/>
      <c r="F335" s="10" t="str">
        <f t="shared" si="51"/>
        <v> PESOS 00/100 </v>
      </c>
      <c r="G335" s="41">
        <f t="shared" si="52"/>
        <v>0</v>
      </c>
      <c r="H335" s="10" t="str">
        <f t="shared" si="53"/>
        <v> PESOS 00/100 </v>
      </c>
    </row>
    <row r="336" spans="1:8" ht="135">
      <c r="A336" s="38" t="s">
        <v>210</v>
      </c>
      <c r="B336" s="42" t="s">
        <v>211</v>
      </c>
      <c r="C336" s="39" t="s">
        <v>284</v>
      </c>
      <c r="D336" s="40">
        <v>3</v>
      </c>
      <c r="E336" s="81"/>
      <c r="F336" s="10" t="str">
        <f t="shared" si="51"/>
        <v> PESOS 00/100 </v>
      </c>
      <c r="G336" s="41">
        <f t="shared" si="52"/>
        <v>0</v>
      </c>
      <c r="H336" s="10" t="str">
        <f t="shared" si="53"/>
        <v> PESOS 00/100 </v>
      </c>
    </row>
    <row r="337" spans="1:8" ht="33.75">
      <c r="A337" s="38" t="s">
        <v>233</v>
      </c>
      <c r="B337" s="38" t="s">
        <v>234</v>
      </c>
      <c r="C337" s="39" t="s">
        <v>284</v>
      </c>
      <c r="D337" s="40">
        <v>30</v>
      </c>
      <c r="E337" s="81"/>
      <c r="F337" s="10" t="str">
        <f t="shared" si="51"/>
        <v> PESOS 00/100 </v>
      </c>
      <c r="G337" s="41">
        <f t="shared" si="52"/>
        <v>0</v>
      </c>
      <c r="H337" s="10" t="str">
        <f t="shared" si="53"/>
        <v> PESOS 00/100 </v>
      </c>
    </row>
    <row r="338" spans="1:8" ht="15">
      <c r="A338" s="35" t="s">
        <v>80</v>
      </c>
      <c r="B338" s="35" t="s">
        <v>96</v>
      </c>
      <c r="C338" s="36" t="s">
        <v>25</v>
      </c>
      <c r="D338" s="37"/>
      <c r="E338" s="80"/>
      <c r="F338" s="10"/>
      <c r="G338" s="17">
        <f>SUM(G331:G337)</f>
        <v>0</v>
      </c>
      <c r="H338" s="74" t="str">
        <f t="shared" si="53"/>
        <v> PESOS 00/100 </v>
      </c>
    </row>
    <row r="339" spans="1:8" ht="15">
      <c r="A339" s="35" t="s">
        <v>101</v>
      </c>
      <c r="B339" s="35" t="s">
        <v>235</v>
      </c>
      <c r="C339" s="36" t="s">
        <v>25</v>
      </c>
      <c r="D339" s="37"/>
      <c r="E339" s="80"/>
      <c r="F339" s="10"/>
      <c r="G339" s="41"/>
      <c r="H339" s="10"/>
    </row>
    <row r="340" spans="1:8" ht="67.5">
      <c r="A340" s="38" t="s">
        <v>218</v>
      </c>
      <c r="B340" s="42" t="s">
        <v>219</v>
      </c>
      <c r="C340" s="39" t="s">
        <v>59</v>
      </c>
      <c r="D340" s="40">
        <v>65</v>
      </c>
      <c r="E340" s="81"/>
      <c r="F340" s="10" t="str">
        <f t="shared" si="51"/>
        <v> PESOS 00/100 </v>
      </c>
      <c r="G340" s="41">
        <f>D340*E340</f>
        <v>0</v>
      </c>
      <c r="H340" s="10" t="str">
        <f t="shared" si="53"/>
        <v> PESOS 00/100 </v>
      </c>
    </row>
    <row r="341" spans="1:8" ht="33.75">
      <c r="A341" s="38" t="s">
        <v>236</v>
      </c>
      <c r="B341" s="38" t="s">
        <v>237</v>
      </c>
      <c r="C341" s="39" t="s">
        <v>26</v>
      </c>
      <c r="D341" s="40">
        <v>2</v>
      </c>
      <c r="E341" s="80"/>
      <c r="F341" s="10" t="str">
        <f t="shared" si="51"/>
        <v> PESOS 00/100 </v>
      </c>
      <c r="G341" s="41">
        <f>D341*E341</f>
        <v>0</v>
      </c>
      <c r="H341" s="10" t="str">
        <f t="shared" si="53"/>
        <v> PESOS 00/100 </v>
      </c>
    </row>
    <row r="342" spans="1:8" ht="56.25">
      <c r="A342" s="38" t="s">
        <v>238</v>
      </c>
      <c r="B342" s="38" t="s">
        <v>239</v>
      </c>
      <c r="C342" s="39" t="s">
        <v>26</v>
      </c>
      <c r="D342" s="40">
        <v>1</v>
      </c>
      <c r="E342" s="80"/>
      <c r="F342" s="10" t="str">
        <f t="shared" si="51"/>
        <v> PESOS 00/100 </v>
      </c>
      <c r="G342" s="41">
        <f>D342*E342</f>
        <v>0</v>
      </c>
      <c r="H342" s="10" t="str">
        <f t="shared" si="53"/>
        <v> PESOS 00/100 </v>
      </c>
    </row>
    <row r="343" spans="1:8" ht="15">
      <c r="A343" s="35" t="s">
        <v>101</v>
      </c>
      <c r="B343" s="35" t="s">
        <v>240</v>
      </c>
      <c r="C343" s="36" t="s">
        <v>25</v>
      </c>
      <c r="D343" s="37"/>
      <c r="E343" s="80"/>
      <c r="F343" s="10"/>
      <c r="G343" s="17">
        <f>SUM(G340:G342)</f>
        <v>0</v>
      </c>
      <c r="H343" s="74" t="str">
        <f t="shared" si="53"/>
        <v> PESOS 00/100 </v>
      </c>
    </row>
    <row r="344" spans="1:8" ht="15">
      <c r="A344" s="35" t="s">
        <v>241</v>
      </c>
      <c r="B344" s="35" t="s">
        <v>242</v>
      </c>
      <c r="C344" s="36" t="s">
        <v>25</v>
      </c>
      <c r="D344" s="37"/>
      <c r="E344" s="80"/>
      <c r="F344" s="10"/>
      <c r="G344" s="41"/>
      <c r="H344" s="10"/>
    </row>
    <row r="345" spans="1:8" ht="56.25">
      <c r="A345" s="38" t="s">
        <v>249</v>
      </c>
      <c r="B345" s="42" t="s">
        <v>250</v>
      </c>
      <c r="C345" s="39" t="s">
        <v>26</v>
      </c>
      <c r="D345" s="40">
        <v>1</v>
      </c>
      <c r="E345" s="81"/>
      <c r="F345" s="10" t="str">
        <f t="shared" si="51"/>
        <v> PESOS 00/100 </v>
      </c>
      <c r="G345" s="41">
        <f>D345*E345</f>
        <v>0</v>
      </c>
      <c r="H345" s="10" t="str">
        <f t="shared" si="53"/>
        <v> PESOS 00/100 </v>
      </c>
    </row>
    <row r="346" spans="1:8" ht="45">
      <c r="A346" s="38" t="s">
        <v>331</v>
      </c>
      <c r="B346" s="42" t="s">
        <v>332</v>
      </c>
      <c r="C346" s="65" t="s">
        <v>51</v>
      </c>
      <c r="D346" s="40">
        <v>70</v>
      </c>
      <c r="E346" s="80"/>
      <c r="F346" s="52" t="str">
        <f>numletras(E346,"PESO","PESOS")</f>
        <v> PESOS 00/100 </v>
      </c>
      <c r="G346" s="41">
        <f>D346*E346</f>
        <v>0</v>
      </c>
      <c r="H346" s="52" t="str">
        <f>numletras(G346,"PESO","PESOS")</f>
        <v> PESOS 00/100 </v>
      </c>
    </row>
    <row r="347" spans="1:8" ht="15">
      <c r="A347" s="35" t="s">
        <v>241</v>
      </c>
      <c r="B347" s="35" t="s">
        <v>245</v>
      </c>
      <c r="C347" s="36" t="s">
        <v>25</v>
      </c>
      <c r="D347" s="37"/>
      <c r="E347" s="80"/>
      <c r="F347" s="10"/>
      <c r="G347" s="17">
        <f>SUM(G345:G346)</f>
        <v>0</v>
      </c>
      <c r="H347" s="10" t="str">
        <f t="shared" si="53"/>
        <v> PESOS 00/100 </v>
      </c>
    </row>
    <row r="348" spans="1:8" ht="15">
      <c r="A348" s="43" t="s">
        <v>247</v>
      </c>
      <c r="B348" s="43" t="s">
        <v>251</v>
      </c>
      <c r="C348" s="44" t="s">
        <v>25</v>
      </c>
      <c r="D348" s="45"/>
      <c r="E348" s="82"/>
      <c r="F348" s="12"/>
      <c r="G348" s="71">
        <f>SUM(G329,G338,G343,G347)</f>
        <v>0</v>
      </c>
      <c r="H348" s="75" t="str">
        <f>numletras(G348,"PESO","PESOS")</f>
        <v> PESOS 00/100 </v>
      </c>
    </row>
    <row r="349" spans="1:8" ht="15">
      <c r="A349" s="32" t="s">
        <v>252</v>
      </c>
      <c r="B349" s="32" t="s">
        <v>253</v>
      </c>
      <c r="C349" s="33" t="s">
        <v>25</v>
      </c>
      <c r="D349" s="34"/>
      <c r="E349" s="79"/>
      <c r="F349" s="14"/>
      <c r="G349" s="46"/>
      <c r="H349" s="14"/>
    </row>
    <row r="350" spans="1:8" ht="56.25">
      <c r="A350" s="38" t="s">
        <v>254</v>
      </c>
      <c r="B350" s="38" t="s">
        <v>255</v>
      </c>
      <c r="C350" s="39" t="s">
        <v>26</v>
      </c>
      <c r="D350" s="40">
        <v>25</v>
      </c>
      <c r="E350" s="81"/>
      <c r="F350" s="10" t="str">
        <f aca="true" t="shared" si="54" ref="F350:F357">numletras(E350,"PESO","PESOS")</f>
        <v> PESOS 00/100 </v>
      </c>
      <c r="G350" s="41">
        <f aca="true" t="shared" si="55" ref="G350:G357">D350*E350</f>
        <v>0</v>
      </c>
      <c r="H350" s="10" t="str">
        <f aca="true" t="shared" si="56" ref="H350:H358">numletras(G350,"PESO","PESOS")</f>
        <v> PESOS 00/100 </v>
      </c>
    </row>
    <row r="351" spans="1:8" ht="67.5">
      <c r="A351" s="38" t="s">
        <v>256</v>
      </c>
      <c r="B351" s="42" t="s">
        <v>257</v>
      </c>
      <c r="C351" s="39" t="s">
        <v>26</v>
      </c>
      <c r="D351" s="40">
        <v>2</v>
      </c>
      <c r="E351" s="81"/>
      <c r="F351" s="10" t="str">
        <f t="shared" si="54"/>
        <v> PESOS 00/100 </v>
      </c>
      <c r="G351" s="41">
        <f t="shared" si="55"/>
        <v>0</v>
      </c>
      <c r="H351" s="10" t="str">
        <f t="shared" si="56"/>
        <v> PESOS 00/100 </v>
      </c>
    </row>
    <row r="352" spans="1:8" ht="45">
      <c r="A352" s="38" t="s">
        <v>258</v>
      </c>
      <c r="B352" s="38" t="s">
        <v>259</v>
      </c>
      <c r="C352" s="39" t="s">
        <v>26</v>
      </c>
      <c r="D352" s="40">
        <v>29</v>
      </c>
      <c r="E352" s="81"/>
      <c r="F352" s="10" t="str">
        <f t="shared" si="54"/>
        <v> PESOS 00/100 </v>
      </c>
      <c r="G352" s="41">
        <f t="shared" si="55"/>
        <v>0</v>
      </c>
      <c r="H352" s="10" t="str">
        <f t="shared" si="56"/>
        <v> PESOS 00/100 </v>
      </c>
    </row>
    <row r="353" spans="1:8" ht="56.25">
      <c r="A353" s="38" t="s">
        <v>260</v>
      </c>
      <c r="B353" s="42" t="s">
        <v>261</v>
      </c>
      <c r="C353" s="39" t="s">
        <v>51</v>
      </c>
      <c r="D353" s="40">
        <v>12</v>
      </c>
      <c r="E353" s="81"/>
      <c r="F353" s="10" t="str">
        <f t="shared" si="54"/>
        <v> PESOS 00/100 </v>
      </c>
      <c r="G353" s="41">
        <f t="shared" si="55"/>
        <v>0</v>
      </c>
      <c r="H353" s="10" t="str">
        <f t="shared" si="56"/>
        <v> PESOS 00/100 </v>
      </c>
    </row>
    <row r="354" spans="1:8" ht="56.25">
      <c r="A354" s="38" t="s">
        <v>262</v>
      </c>
      <c r="B354" s="42" t="s">
        <v>263</v>
      </c>
      <c r="C354" s="39" t="s">
        <v>51</v>
      </c>
      <c r="D354" s="40">
        <v>145</v>
      </c>
      <c r="E354" s="81"/>
      <c r="F354" s="10" t="str">
        <f t="shared" si="54"/>
        <v> PESOS 00/100 </v>
      </c>
      <c r="G354" s="41">
        <f t="shared" si="55"/>
        <v>0</v>
      </c>
      <c r="H354" s="10" t="str">
        <f t="shared" si="56"/>
        <v> PESOS 00/100 </v>
      </c>
    </row>
    <row r="355" spans="1:8" ht="56.25">
      <c r="A355" s="38" t="s">
        <v>264</v>
      </c>
      <c r="B355" s="42" t="s">
        <v>265</v>
      </c>
      <c r="C355" s="39" t="s">
        <v>284</v>
      </c>
      <c r="D355" s="40">
        <v>14</v>
      </c>
      <c r="E355" s="81"/>
      <c r="F355" s="10" t="str">
        <f t="shared" si="54"/>
        <v> PESOS 00/100 </v>
      </c>
      <c r="G355" s="41">
        <f t="shared" si="55"/>
        <v>0</v>
      </c>
      <c r="H355" s="10" t="str">
        <f t="shared" si="56"/>
        <v> PESOS 00/100 </v>
      </c>
    </row>
    <row r="356" spans="1:8" ht="56.25">
      <c r="A356" s="38" t="s">
        <v>266</v>
      </c>
      <c r="B356" s="38" t="s">
        <v>267</v>
      </c>
      <c r="C356" s="39" t="s">
        <v>26</v>
      </c>
      <c r="D356" s="40">
        <v>3</v>
      </c>
      <c r="E356" s="81"/>
      <c r="F356" s="10" t="str">
        <f t="shared" si="54"/>
        <v> PESOS 00/100 </v>
      </c>
      <c r="G356" s="41">
        <f t="shared" si="55"/>
        <v>0</v>
      </c>
      <c r="H356" s="10" t="str">
        <f t="shared" si="56"/>
        <v> PESOS 00/100 </v>
      </c>
    </row>
    <row r="357" spans="1:8" ht="45">
      <c r="A357" s="38" t="s">
        <v>268</v>
      </c>
      <c r="B357" s="38" t="s">
        <v>269</v>
      </c>
      <c r="C357" s="39" t="s">
        <v>284</v>
      </c>
      <c r="D357" s="40">
        <v>5</v>
      </c>
      <c r="E357" s="81"/>
      <c r="F357" s="10" t="str">
        <f t="shared" si="54"/>
        <v> PESOS 00/100 </v>
      </c>
      <c r="G357" s="41">
        <f t="shared" si="55"/>
        <v>0</v>
      </c>
      <c r="H357" s="10" t="str">
        <f t="shared" si="56"/>
        <v> PESOS 00/100 </v>
      </c>
    </row>
    <row r="358" spans="1:8" ht="15">
      <c r="A358" s="43" t="s">
        <v>252</v>
      </c>
      <c r="B358" s="43" t="s">
        <v>270</v>
      </c>
      <c r="C358" s="44" t="s">
        <v>25</v>
      </c>
      <c r="D358" s="45"/>
      <c r="E358" s="82"/>
      <c r="F358" s="12"/>
      <c r="G358" s="19">
        <f>SUM(G350:G357)</f>
        <v>0</v>
      </c>
      <c r="H358" s="75" t="str">
        <f t="shared" si="56"/>
        <v> PESOS 00/100 </v>
      </c>
    </row>
    <row r="359" spans="1:8" ht="15">
      <c r="A359" s="32" t="s">
        <v>271</v>
      </c>
      <c r="B359" s="32" t="s">
        <v>272</v>
      </c>
      <c r="C359" s="33" t="s">
        <v>25</v>
      </c>
      <c r="D359" s="34"/>
      <c r="E359" s="79"/>
      <c r="F359" s="14"/>
      <c r="G359" s="18"/>
      <c r="H359" s="14"/>
    </row>
    <row r="360" spans="1:8" ht="90">
      <c r="A360" s="38" t="s">
        <v>273</v>
      </c>
      <c r="B360" s="42" t="s">
        <v>274</v>
      </c>
      <c r="C360" s="39" t="s">
        <v>51</v>
      </c>
      <c r="D360" s="40">
        <v>78</v>
      </c>
      <c r="E360" s="81"/>
      <c r="F360" s="10" t="str">
        <f>numletras(E360,"PESO","PESOS")</f>
        <v> PESOS 00/100 </v>
      </c>
      <c r="G360" s="41">
        <f>D360*E360</f>
        <v>0</v>
      </c>
      <c r="H360" s="10" t="str">
        <f>numletras(G360,"PESO","PESOS")</f>
        <v> PESOS 00/100 </v>
      </c>
    </row>
    <row r="361" spans="1:8" ht="15">
      <c r="A361" s="43" t="s">
        <v>271</v>
      </c>
      <c r="B361" s="43" t="s">
        <v>275</v>
      </c>
      <c r="C361" s="44" t="s">
        <v>25</v>
      </c>
      <c r="D361" s="45"/>
      <c r="E361" s="82"/>
      <c r="F361" s="12"/>
      <c r="G361" s="19">
        <f>SUM(G360)</f>
        <v>0</v>
      </c>
      <c r="H361" s="75" t="str">
        <f>numletras(G361,"PESO","PESOS")</f>
        <v> PESOS 00/100 </v>
      </c>
    </row>
    <row r="362" spans="1:8" ht="15">
      <c r="A362" s="32" t="s">
        <v>276</v>
      </c>
      <c r="B362" s="32" t="s">
        <v>277</v>
      </c>
      <c r="C362" s="33" t="s">
        <v>25</v>
      </c>
      <c r="D362" s="34"/>
      <c r="E362" s="79"/>
      <c r="F362" s="14"/>
      <c r="G362" s="46"/>
      <c r="H362" s="14"/>
    </row>
    <row r="363" spans="1:8" ht="45">
      <c r="A363" s="38" t="s">
        <v>278</v>
      </c>
      <c r="B363" s="38" t="s">
        <v>279</v>
      </c>
      <c r="C363" s="39" t="s">
        <v>284</v>
      </c>
      <c r="D363" s="40">
        <v>1150</v>
      </c>
      <c r="E363" s="81"/>
      <c r="F363" s="10" t="str">
        <f>numletras(E363,"PESO","PESOS")</f>
        <v> PESOS 00/100 </v>
      </c>
      <c r="G363" s="41">
        <f>D363*E363</f>
        <v>0</v>
      </c>
      <c r="H363" s="10" t="str">
        <f>numletras(G363,"PESO","PESOS")</f>
        <v> PESOS 00/100 </v>
      </c>
    </row>
    <row r="364" spans="1:8" ht="15">
      <c r="A364" s="43" t="s">
        <v>276</v>
      </c>
      <c r="B364" s="43" t="s">
        <v>280</v>
      </c>
      <c r="C364" s="44" t="s">
        <v>25</v>
      </c>
      <c r="D364" s="45"/>
      <c r="E364" s="82"/>
      <c r="F364" s="12"/>
      <c r="G364" s="19">
        <f>SUM(G363)</f>
        <v>0</v>
      </c>
      <c r="H364" s="75" t="str">
        <f>numletras(G364,"PESO","PESOS")</f>
        <v> PESOS 00/100 </v>
      </c>
    </row>
    <row r="365" spans="1:8" ht="15">
      <c r="A365" s="30" t="s">
        <v>283</v>
      </c>
      <c r="B365" s="21"/>
      <c r="C365" s="22"/>
      <c r="D365" s="31">
        <f>SUBTOTAL(109,D9:D364)</f>
        <v>14847.020000000002</v>
      </c>
      <c r="E365" s="83"/>
      <c r="F365" s="23"/>
      <c r="G365" s="24">
        <f>SUBTOTAL(109,G9:G364)</f>
        <v>0</v>
      </c>
      <c r="H365" s="23"/>
    </row>
    <row r="366" ht="15">
      <c r="F366" s="25"/>
    </row>
    <row r="367" ht="15">
      <c r="H367" s="26"/>
    </row>
    <row r="368" ht="15">
      <c r="G368" s="26"/>
    </row>
    <row r="370" ht="15">
      <c r="G370" s="26"/>
    </row>
  </sheetData>
  <sheetProtection sheet="1" objects="1" scenarios="1"/>
  <mergeCells count="4">
    <mergeCell ref="A1:H1"/>
    <mergeCell ref="A2:H2"/>
    <mergeCell ref="A3:H4"/>
    <mergeCell ref="B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Isaac Ríos Albarrán</dc:creator>
  <cp:keywords/>
  <dc:description/>
  <cp:lastModifiedBy>Usuario</cp:lastModifiedBy>
  <cp:lastPrinted>2017-11-24T18:58:38Z</cp:lastPrinted>
  <dcterms:created xsi:type="dcterms:W3CDTF">2016-08-18T18:23:40Z</dcterms:created>
  <dcterms:modified xsi:type="dcterms:W3CDTF">2017-12-07T16:08:34Z</dcterms:modified>
  <cp:category/>
  <cp:version/>
  <cp:contentType/>
  <cp:contentStatus/>
</cp:coreProperties>
</file>